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792" firstSheet="4" activeTab="8"/>
  </bookViews>
  <sheets>
    <sheet name="Záradék" sheetId="1" r:id="rId1"/>
    <sheet name="Összesítő" sheetId="2" r:id="rId2"/>
    <sheet name="Irtás, föld- és sziklamunka" sheetId="3" r:id="rId3"/>
    <sheet name="Síkalapozás" sheetId="4" r:id="rId4"/>
    <sheet name="Fém- és könnyű épületszerkezet " sheetId="5" r:id="rId5"/>
    <sheet name="Felületképzés" sheetId="6" r:id="rId6"/>
    <sheet name="Útburkolatalap és makadámburkol" sheetId="7" r:id="rId7"/>
    <sheet name="Kőburkolat készítése" sheetId="8" r:id="rId8"/>
    <sheet name="Elektromosenergia-ellátás, vill" sheetId="9" r:id="rId9"/>
    <sheet name="Szabadidő és sportlétesítmények" sheetId="10" r:id="rId10"/>
  </sheets>
  <calcPr calcId="145621"/>
</workbook>
</file>

<file path=xl/calcChain.xml><?xml version="1.0" encoding="utf-8"?>
<calcChain xmlns="http://schemas.openxmlformats.org/spreadsheetml/2006/main">
  <c r="C9" i="2" l="1"/>
  <c r="C10" i="2"/>
  <c r="D24" i="1" s="1"/>
  <c r="D25" i="1" s="1"/>
  <c r="C8" i="2"/>
  <c r="C7" i="2"/>
  <c r="C6" i="2"/>
  <c r="C5" i="2"/>
  <c r="C4" i="2"/>
  <c r="C3" i="2"/>
  <c r="C2" i="2"/>
  <c r="I6" i="10"/>
  <c r="H6" i="10"/>
  <c r="I4" i="10"/>
  <c r="H4" i="10"/>
  <c r="I2" i="10"/>
  <c r="I9" i="10" s="1"/>
  <c r="H2" i="10"/>
  <c r="H9" i="10" s="1"/>
  <c r="B9" i="2" s="1"/>
  <c r="I2" i="9"/>
  <c r="I4" i="9" s="1"/>
  <c r="H2" i="9"/>
  <c r="H4" i="9" s="1"/>
  <c r="B8" i="2" s="1"/>
  <c r="I4" i="8"/>
  <c r="H4" i="8"/>
  <c r="I2" i="8"/>
  <c r="I6" i="8" s="1"/>
  <c r="H2" i="8"/>
  <c r="H6" i="8" s="1"/>
  <c r="B7" i="2" s="1"/>
  <c r="I6" i="7"/>
  <c r="H6" i="7"/>
  <c r="I4" i="7"/>
  <c r="H4" i="7"/>
  <c r="I2" i="7"/>
  <c r="I8" i="7" s="1"/>
  <c r="H2" i="7"/>
  <c r="H8" i="7" s="1"/>
  <c r="B6" i="2" s="1"/>
  <c r="I8" i="6"/>
  <c r="H8" i="6"/>
  <c r="I6" i="6"/>
  <c r="H6" i="6"/>
  <c r="I4" i="6"/>
  <c r="H4" i="6"/>
  <c r="I2" i="6"/>
  <c r="I10" i="6" s="1"/>
  <c r="H2" i="6"/>
  <c r="H10" i="6" s="1"/>
  <c r="B5" i="2" s="1"/>
  <c r="I2" i="5"/>
  <c r="I4" i="5" s="1"/>
  <c r="H2" i="5"/>
  <c r="H4" i="5" s="1"/>
  <c r="B4" i="2" s="1"/>
  <c r="I2" i="4"/>
  <c r="I4" i="4" s="1"/>
  <c r="H2" i="4"/>
  <c r="H4" i="4" s="1"/>
  <c r="B3" i="2" s="1"/>
  <c r="I14" i="3"/>
  <c r="H14" i="3"/>
  <c r="I12" i="3"/>
  <c r="H12" i="3"/>
  <c r="I10" i="3"/>
  <c r="H10" i="3"/>
  <c r="I8" i="3"/>
  <c r="H8" i="3"/>
  <c r="I6" i="3"/>
  <c r="H6" i="3"/>
  <c r="I4" i="3"/>
  <c r="H4" i="3"/>
  <c r="I2" i="3"/>
  <c r="H2" i="3"/>
  <c r="H16" i="3" l="1"/>
  <c r="B2" i="2" s="1"/>
  <c r="B10" i="2" s="1"/>
  <c r="C24" i="1" s="1"/>
  <c r="C25" i="1" s="1"/>
  <c r="C26" i="1" s="1"/>
  <c r="C27" i="1" s="1"/>
  <c r="C28" i="1" s="1"/>
  <c r="I16" i="3"/>
</calcChain>
</file>

<file path=xl/sharedStrings.xml><?xml version="1.0" encoding="utf-8"?>
<sst xmlns="http://schemas.openxmlformats.org/spreadsheetml/2006/main" count="186" uniqueCount="90">
  <si>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</si>
  <si>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</si>
  <si>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</si>
  <si>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</si>
  <si>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Nyírmártonfalva Általános Iskola                                              </t>
  </si>
  <si>
    <t xml:space="preserve">térkő burkolat és műfüves pálya készítése                                     </t>
  </si>
  <si>
    <t xml:space="preserve">biztonsági hálóval és fényvetőkkel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</si>
  <si>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</si>
  <si>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</si>
  <si>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</si>
  <si>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</si>
  <si>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</si>
  <si>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</si>
  <si>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</si>
  <si>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</si>
  <si>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</si>
  <si>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</si>
  <si>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</si>
  <si>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</si>
  <si>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</si>
  <si>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</si>
  <si>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</si>
  <si>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Síkalapozás</t>
  </si>
  <si>
    <t>Fém- és könnyű épületszerkezet szerelése</t>
  </si>
  <si>
    <t>Felületképzés</t>
  </si>
  <si>
    <t>Útburkolatalap és makadámburkolat készítése</t>
  </si>
  <si>
    <t>Kőburkolat készítése</t>
  </si>
  <si>
    <t>Elektromosenergia-ellátás, villanyszerelés</t>
  </si>
  <si>
    <t>Szabadidő és sportlétesítmények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</si>
  <si>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</si>
  <si>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</si>
  <si>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</si>
  <si>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</si>
  <si>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</si>
  <si>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</si>
  <si>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</si>
  <si>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</si>
  <si>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</si>
  <si>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</si>
  <si>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21-002-1.1</t>
  </si>
  <si>
    <t>Humuszos termőréteg, termőföld leszedése, terítése gépi erővel, 18%-os terephajlásig, bármilyen talajban, szállítással, 35 cm vastagságban</t>
  </si>
  <si>
    <t>m2</t>
  </si>
  <si>
    <t>21-003-1.1.2.1</t>
  </si>
  <si>
    <t>Kisméretű földkiemelés, oszlop alaptest részére, kézi erővel, 0,8 m mélységig, 0,40-0,40 m átmérővel</t>
  </si>
  <si>
    <t>db</t>
  </si>
  <si>
    <t>21-003-11.2.1-0000001</t>
  </si>
  <si>
    <t>Ágyazati szűrőréteg munkagödörbe tömörítés nélkül, réteges elterítéssel, gépi erővel 20/50 szemnagyságú zúzottkővel, 15 cm vastagságban</t>
  </si>
  <si>
    <t>m3</t>
  </si>
  <si>
    <t>21-003-11.2.1-0000002</t>
  </si>
  <si>
    <t>Ágyazati szűrőréteg munkagödörbe tömörítés nélkül, réteges elterítéssel, gépi erővel 5/20 szemnagyságú zúzottkővel, 10 cm vastagságban</t>
  </si>
  <si>
    <t>21-003-11.2.1-0000003</t>
  </si>
  <si>
    <t>Ágyazati szűrőréteg munkagödörbe tömörítés nélkül, réteges elterítéssel, gépi erővel 2/5 szemnagyságú zúzottkővel, 3 cm vastagságban</t>
  </si>
  <si>
    <t>21-008-3.1.1</t>
  </si>
  <si>
    <t>Simító hengerlés a földmű (tükör és padka) felületén, gépi erővel, 3,0 m szélességig</t>
  </si>
  <si>
    <t>21-011-1.1.1</t>
  </si>
  <si>
    <t>Fejtett föld felrakása szállítóeszközre, kézi erővel, talajosztály I-IV.</t>
  </si>
  <si>
    <t>Munkanem összesen:</t>
  </si>
  <si>
    <t>23-003-1.2-0112610</t>
  </si>
  <si>
    <t>Beton talpalap készítése C12/15 - X0(b) - 24 - F2 kavicsbetonból</t>
  </si>
  <si>
    <t>34-001-9.3</t>
  </si>
  <si>
    <t>Egyéb épület acélszerkezetek, labdafogó háló tartóváz szerelése, 40x40x4 zártszelvényből</t>
  </si>
  <si>
    <t>m</t>
  </si>
  <si>
    <t>47-021-11.4</t>
  </si>
  <si>
    <t>Védőháló vázának felületkezelése Acélfelületek előkezelése, festéshez műhelyalapozóval, állványzaton</t>
  </si>
  <si>
    <t>47-021-12.4.1-0131032</t>
  </si>
  <si>
    <t>Védőháló vázának felületkezelése Korróziógátló alapozás tartóvason műgyanta kötőanyagú, oldószertartalmú festékkel Supralux Koralkyd korroziógátló alapozó, vörös</t>
  </si>
  <si>
    <t>47-021-21.4.1-0130711</t>
  </si>
  <si>
    <t>Védőháló vázának felületkezelése Acélfelületek közbenső festése tartóvason, műgyanta kötőanyagú, oldószeres festékkel Trinát alapozófesték, szürke 200</t>
  </si>
  <si>
    <t>47-021-31.4.1-0130365</t>
  </si>
  <si>
    <t>Védőháló vázának felületkezelése Acélfelületek átvonó festése tartóvason, sormosdó állványzaton műgyanta kötőanyagú, oldószeres festékkel Trinát magasfényű zománcfesték, szürke</t>
  </si>
  <si>
    <t>61-003-1.1-0530055</t>
  </si>
  <si>
    <t>Térkő burkolat kiépítése CKT jelű cementtel stabilizált homokos kavics alapozás készítése</t>
  </si>
  <si>
    <t>61-004-1.1-0320051</t>
  </si>
  <si>
    <t>Térkő burkolat kiépítése Szórt alap készítése, egy rétegben, 3 cm vastagságban, osztályozott homokból</t>
  </si>
  <si>
    <t>61-005-1.2-0112040</t>
  </si>
  <si>
    <r>
      <t>Beton burkolatalap készítése, 10 cm vastagságban, permetezett védőréteggel utókezelve, 2,00 m sávszélességig C12/15 - X0b(H) földnedves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5,4 finomsági modulussal</t>
    </r>
  </si>
  <si>
    <t>62-002-2.3-0617749</t>
  </si>
  <si>
    <r>
      <t>Térkő burkolat kiépítése Süllyesztett szegély vagy futósor készítése, alapárok kiemeléssel, előregyártott beton szegélyelemekből, szürke C12/15 - XN(H) földnedves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6,3 finomsági modulussal</t>
    </r>
  </si>
  <si>
    <t>62-003-8.1-0617371</t>
  </si>
  <si>
    <t>Tér- vagy járdaburkolat készítése, beton burkolókőből soros, halszálka, parketta vagy kazettás kötésben, homokágyazatba fektetve, 10x20x4, 10x20x5, 10x20x6, 10x20x8 cm-es méretű idomkővel SEMMELROCK, szürke</t>
  </si>
  <si>
    <t>71-000-1.1.1</t>
  </si>
  <si>
    <t>klt</t>
  </si>
  <si>
    <t>92-002-1.7.3-0122293</t>
  </si>
  <si>
    <t>Sportok, nagypályás kapu, 7 m, fehér</t>
  </si>
  <si>
    <t>92-002-1.8-0155441</t>
  </si>
  <si>
    <t>Biztonsági háló kialakítása, 100x100 mm-es lyukbőséggel (anyagot a megrendelő biztosítja)</t>
  </si>
  <si>
    <t>92-021-1.2.2.1.1-0154603</t>
  </si>
  <si>
    <t>Sportpálya burkolat, műfű készítése, előre elkészített tömörített zúzalék, homokos kavics vagy meglévő szilárd aljzatra, ütéscsillapító réteg nélkül, speciális felület, 22 mm szálmagasságig Flexigrass sportpálya műfű, szálmagasság: 22 mm, zöld, fehér</t>
  </si>
  <si>
    <t>vonalazás, multifunkciós,</t>
  </si>
  <si>
    <t>Nyírmártonfalva iskolai műfüves labdarúgó pálya világítás villamos munkarész (70lx átlagos megvilágításra méretezve) LED-es fényvető reflektor 150W, Műanyag kötődoboz, Kábelárok ásás + földvisszatöltés (Géppel) Villamos kapcsolószekrény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</si>
</sst>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b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28" sqref="C28:D28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5" width="9.140625" style="2"/>
    <col min="6" max="6" width="10.140625" style="2" bestFit="1" customWidth="1"/>
    <col min="7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261" width="9.140625" style="2"/>
    <col min="262" max="262" width="10.140625" style="2" bestFit="1" customWidth="1"/>
    <col min="263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517" width="9.140625" style="2"/>
    <col min="518" max="518" width="10.140625" style="2" bestFit="1" customWidth="1"/>
    <col min="519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773" width="9.140625" style="2"/>
    <col min="774" max="774" width="10.140625" style="2" bestFit="1" customWidth="1"/>
    <col min="775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029" width="9.140625" style="2"/>
    <col min="1030" max="1030" width="10.140625" style="2" bestFit="1" customWidth="1"/>
    <col min="1031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285" width="9.140625" style="2"/>
    <col min="1286" max="1286" width="10.140625" style="2" bestFit="1" customWidth="1"/>
    <col min="1287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541" width="9.140625" style="2"/>
    <col min="1542" max="1542" width="10.140625" style="2" bestFit="1" customWidth="1"/>
    <col min="1543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1797" width="9.140625" style="2"/>
    <col min="1798" max="1798" width="10.140625" style="2" bestFit="1" customWidth="1"/>
    <col min="1799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053" width="9.140625" style="2"/>
    <col min="2054" max="2054" width="10.140625" style="2" bestFit="1" customWidth="1"/>
    <col min="2055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309" width="9.140625" style="2"/>
    <col min="2310" max="2310" width="10.140625" style="2" bestFit="1" customWidth="1"/>
    <col min="2311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565" width="9.140625" style="2"/>
    <col min="2566" max="2566" width="10.140625" style="2" bestFit="1" customWidth="1"/>
    <col min="2567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2821" width="9.140625" style="2"/>
    <col min="2822" max="2822" width="10.140625" style="2" bestFit="1" customWidth="1"/>
    <col min="2823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077" width="9.140625" style="2"/>
    <col min="3078" max="3078" width="10.140625" style="2" bestFit="1" customWidth="1"/>
    <col min="3079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333" width="9.140625" style="2"/>
    <col min="3334" max="3334" width="10.140625" style="2" bestFit="1" customWidth="1"/>
    <col min="3335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589" width="9.140625" style="2"/>
    <col min="3590" max="3590" width="10.140625" style="2" bestFit="1" customWidth="1"/>
    <col min="3591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3845" width="9.140625" style="2"/>
    <col min="3846" max="3846" width="10.140625" style="2" bestFit="1" customWidth="1"/>
    <col min="3847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101" width="9.140625" style="2"/>
    <col min="4102" max="4102" width="10.140625" style="2" bestFit="1" customWidth="1"/>
    <col min="4103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357" width="9.140625" style="2"/>
    <col min="4358" max="4358" width="10.140625" style="2" bestFit="1" customWidth="1"/>
    <col min="4359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613" width="9.140625" style="2"/>
    <col min="4614" max="4614" width="10.140625" style="2" bestFit="1" customWidth="1"/>
    <col min="4615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4869" width="9.140625" style="2"/>
    <col min="4870" max="4870" width="10.140625" style="2" bestFit="1" customWidth="1"/>
    <col min="4871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125" width="9.140625" style="2"/>
    <col min="5126" max="5126" width="10.140625" style="2" bestFit="1" customWidth="1"/>
    <col min="5127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381" width="9.140625" style="2"/>
    <col min="5382" max="5382" width="10.140625" style="2" bestFit="1" customWidth="1"/>
    <col min="5383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637" width="9.140625" style="2"/>
    <col min="5638" max="5638" width="10.140625" style="2" bestFit="1" customWidth="1"/>
    <col min="5639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5893" width="9.140625" style="2"/>
    <col min="5894" max="5894" width="10.140625" style="2" bestFit="1" customWidth="1"/>
    <col min="5895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149" width="9.140625" style="2"/>
    <col min="6150" max="6150" width="10.140625" style="2" bestFit="1" customWidth="1"/>
    <col min="6151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405" width="9.140625" style="2"/>
    <col min="6406" max="6406" width="10.140625" style="2" bestFit="1" customWidth="1"/>
    <col min="6407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661" width="9.140625" style="2"/>
    <col min="6662" max="6662" width="10.140625" style="2" bestFit="1" customWidth="1"/>
    <col min="6663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6917" width="9.140625" style="2"/>
    <col min="6918" max="6918" width="10.140625" style="2" bestFit="1" customWidth="1"/>
    <col min="6919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173" width="9.140625" style="2"/>
    <col min="7174" max="7174" width="10.140625" style="2" bestFit="1" customWidth="1"/>
    <col min="7175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429" width="9.140625" style="2"/>
    <col min="7430" max="7430" width="10.140625" style="2" bestFit="1" customWidth="1"/>
    <col min="7431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685" width="9.140625" style="2"/>
    <col min="7686" max="7686" width="10.140625" style="2" bestFit="1" customWidth="1"/>
    <col min="7687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7941" width="9.140625" style="2"/>
    <col min="7942" max="7942" width="10.140625" style="2" bestFit="1" customWidth="1"/>
    <col min="7943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197" width="9.140625" style="2"/>
    <col min="8198" max="8198" width="10.140625" style="2" bestFit="1" customWidth="1"/>
    <col min="8199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453" width="9.140625" style="2"/>
    <col min="8454" max="8454" width="10.140625" style="2" bestFit="1" customWidth="1"/>
    <col min="8455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709" width="9.140625" style="2"/>
    <col min="8710" max="8710" width="10.140625" style="2" bestFit="1" customWidth="1"/>
    <col min="8711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8965" width="9.140625" style="2"/>
    <col min="8966" max="8966" width="10.140625" style="2" bestFit="1" customWidth="1"/>
    <col min="8967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221" width="9.140625" style="2"/>
    <col min="9222" max="9222" width="10.140625" style="2" bestFit="1" customWidth="1"/>
    <col min="9223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477" width="9.140625" style="2"/>
    <col min="9478" max="9478" width="10.140625" style="2" bestFit="1" customWidth="1"/>
    <col min="9479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733" width="9.140625" style="2"/>
    <col min="9734" max="9734" width="10.140625" style="2" bestFit="1" customWidth="1"/>
    <col min="9735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9989" width="9.140625" style="2"/>
    <col min="9990" max="9990" width="10.140625" style="2" bestFit="1" customWidth="1"/>
    <col min="9991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245" width="9.140625" style="2"/>
    <col min="10246" max="10246" width="10.140625" style="2" bestFit="1" customWidth="1"/>
    <col min="10247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501" width="9.140625" style="2"/>
    <col min="10502" max="10502" width="10.140625" style="2" bestFit="1" customWidth="1"/>
    <col min="10503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0757" width="9.140625" style="2"/>
    <col min="10758" max="10758" width="10.140625" style="2" bestFit="1" customWidth="1"/>
    <col min="10759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013" width="9.140625" style="2"/>
    <col min="11014" max="11014" width="10.140625" style="2" bestFit="1" customWidth="1"/>
    <col min="11015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269" width="9.140625" style="2"/>
    <col min="11270" max="11270" width="10.140625" style="2" bestFit="1" customWidth="1"/>
    <col min="11271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525" width="9.140625" style="2"/>
    <col min="11526" max="11526" width="10.140625" style="2" bestFit="1" customWidth="1"/>
    <col min="11527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1781" width="9.140625" style="2"/>
    <col min="11782" max="11782" width="10.140625" style="2" bestFit="1" customWidth="1"/>
    <col min="11783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037" width="9.140625" style="2"/>
    <col min="12038" max="12038" width="10.140625" style="2" bestFit="1" customWidth="1"/>
    <col min="12039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293" width="9.140625" style="2"/>
    <col min="12294" max="12294" width="10.140625" style="2" bestFit="1" customWidth="1"/>
    <col min="12295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549" width="9.140625" style="2"/>
    <col min="12550" max="12550" width="10.140625" style="2" bestFit="1" customWidth="1"/>
    <col min="12551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2805" width="9.140625" style="2"/>
    <col min="12806" max="12806" width="10.140625" style="2" bestFit="1" customWidth="1"/>
    <col min="12807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061" width="9.140625" style="2"/>
    <col min="13062" max="13062" width="10.140625" style="2" bestFit="1" customWidth="1"/>
    <col min="13063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317" width="9.140625" style="2"/>
    <col min="13318" max="13318" width="10.140625" style="2" bestFit="1" customWidth="1"/>
    <col min="13319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573" width="9.140625" style="2"/>
    <col min="13574" max="13574" width="10.140625" style="2" bestFit="1" customWidth="1"/>
    <col min="13575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3829" width="9.140625" style="2"/>
    <col min="13830" max="13830" width="10.140625" style="2" bestFit="1" customWidth="1"/>
    <col min="13831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085" width="9.140625" style="2"/>
    <col min="14086" max="14086" width="10.140625" style="2" bestFit="1" customWidth="1"/>
    <col min="14087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341" width="9.140625" style="2"/>
    <col min="14342" max="14342" width="10.140625" style="2" bestFit="1" customWidth="1"/>
    <col min="14343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597" width="9.140625" style="2"/>
    <col min="14598" max="14598" width="10.140625" style="2" bestFit="1" customWidth="1"/>
    <col min="14599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4853" width="9.140625" style="2"/>
    <col min="14854" max="14854" width="10.140625" style="2" bestFit="1" customWidth="1"/>
    <col min="14855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109" width="9.140625" style="2"/>
    <col min="15110" max="15110" width="10.140625" style="2" bestFit="1" customWidth="1"/>
    <col min="15111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365" width="9.140625" style="2"/>
    <col min="15366" max="15366" width="10.140625" style="2" bestFit="1" customWidth="1"/>
    <col min="15367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621" width="9.140625" style="2"/>
    <col min="15622" max="15622" width="10.140625" style="2" bestFit="1" customWidth="1"/>
    <col min="15623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5877" width="9.140625" style="2"/>
    <col min="15878" max="15878" width="10.140625" style="2" bestFit="1" customWidth="1"/>
    <col min="15879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133" width="9.140625" style="2"/>
    <col min="16134" max="16134" width="10.140625" style="2" bestFit="1" customWidth="1"/>
    <col min="16135" max="16384" width="9.140625" style="2"/>
  </cols>
  <sheetData>
    <row r="1" spans="1:4" s="1" customFormat="1" x14ac:dyDescent="0.25">
      <c r="A1" s="25"/>
      <c r="B1" s="26"/>
      <c r="C1" s="26"/>
      <c r="D1" s="26"/>
    </row>
    <row r="2" spans="1:4" s="1" customFormat="1" x14ac:dyDescent="0.25">
      <c r="A2" s="25"/>
      <c r="B2" s="26"/>
      <c r="C2" s="26"/>
      <c r="D2" s="26"/>
    </row>
    <row r="3" spans="1:4" s="1" customFormat="1" x14ac:dyDescent="0.25">
      <c r="A3" s="25"/>
      <c r="B3" s="26"/>
      <c r="C3" s="26"/>
      <c r="D3" s="26"/>
    </row>
    <row r="4" spans="1:4" x14ac:dyDescent="0.25">
      <c r="A4" s="27"/>
      <c r="B4" s="26"/>
      <c r="C4" s="26"/>
      <c r="D4" s="26"/>
    </row>
    <row r="5" spans="1:4" x14ac:dyDescent="0.25">
      <c r="A5" s="27"/>
      <c r="B5" s="26"/>
      <c r="C5" s="26"/>
      <c r="D5" s="26"/>
    </row>
    <row r="6" spans="1:4" x14ac:dyDescent="0.25">
      <c r="A6" s="27"/>
      <c r="B6" s="26"/>
      <c r="C6" s="26"/>
      <c r="D6" s="26"/>
    </row>
    <row r="7" spans="1:4" x14ac:dyDescent="0.25">
      <c r="A7" s="27"/>
      <c r="B7" s="26"/>
      <c r="C7" s="26"/>
      <c r="D7" s="26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28" t="s">
        <v>8</v>
      </c>
      <c r="B22" s="29"/>
      <c r="C22" s="29"/>
      <c r="D22" s="29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8">
        <f>+Összesítő!B10</f>
        <v>0</v>
      </c>
      <c r="D24" s="8">
        <f>+Összesítő!C10</f>
        <v>0</v>
      </c>
    </row>
    <row r="25" spans="1:4" x14ac:dyDescent="0.25">
      <c r="A25" s="4" t="s">
        <v>13</v>
      </c>
      <c r="B25" s="4"/>
      <c r="C25" s="8">
        <f>ROUND(C24,0)</f>
        <v>0</v>
      </c>
      <c r="D25" s="8">
        <f>ROUND(D24,0)</f>
        <v>0</v>
      </c>
    </row>
    <row r="26" spans="1:4" x14ac:dyDescent="0.25">
      <c r="A26" s="2" t="s">
        <v>14</v>
      </c>
      <c r="C26" s="30">
        <f>ROUND(C25+D25,0)</f>
        <v>0</v>
      </c>
      <c r="D26" s="30"/>
    </row>
    <row r="27" spans="1:4" x14ac:dyDescent="0.25">
      <c r="A27" s="4" t="s">
        <v>15</v>
      </c>
      <c r="B27" s="6">
        <v>0.27</v>
      </c>
      <c r="C27" s="31">
        <f>ROUND(C26*B27,0)</f>
        <v>0</v>
      </c>
      <c r="D27" s="31"/>
    </row>
    <row r="28" spans="1:4" x14ac:dyDescent="0.25">
      <c r="A28" s="4" t="s">
        <v>16</v>
      </c>
      <c r="B28" s="4"/>
      <c r="C28" s="32">
        <f>ROUND(C26+C27,0)</f>
        <v>0</v>
      </c>
      <c r="D28" s="32"/>
    </row>
    <row r="32" spans="1:4" x14ac:dyDescent="0.25">
      <c r="B32" s="24" t="s">
        <v>17</v>
      </c>
      <c r="C32" s="24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3" sqref="F3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38.25" x14ac:dyDescent="0.25">
      <c r="A2" s="16">
        <v>1</v>
      </c>
      <c r="B2" s="17" t="s">
        <v>82</v>
      </c>
      <c r="C2" s="18" t="s">
        <v>83</v>
      </c>
      <c r="D2" s="19">
        <v>2</v>
      </c>
      <c r="E2" s="17" t="s">
        <v>44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84</v>
      </c>
      <c r="C4" s="18" t="s">
        <v>85</v>
      </c>
      <c r="D4" s="19">
        <v>640</v>
      </c>
      <c r="E4" s="17" t="s">
        <v>41</v>
      </c>
      <c r="H4" s="19">
        <f>ROUND(D4*F4, 0)</f>
        <v>0</v>
      </c>
      <c r="I4" s="19">
        <f>ROUND(D4*G4, 0)</f>
        <v>0</v>
      </c>
    </row>
    <row r="6" spans="1:9" ht="76.5" x14ac:dyDescent="0.25">
      <c r="A6" s="16">
        <v>3</v>
      </c>
      <c r="B6" s="17" t="s">
        <v>86</v>
      </c>
      <c r="C6" s="18" t="s">
        <v>87</v>
      </c>
      <c r="D6" s="19">
        <v>800</v>
      </c>
      <c r="E6" s="17" t="s">
        <v>41</v>
      </c>
      <c r="H6" s="19">
        <f>ROUND(D6*F6, 0)</f>
        <v>0</v>
      </c>
      <c r="I6" s="19">
        <f>ROUND(D6*G6, 0)</f>
        <v>0</v>
      </c>
    </row>
    <row r="7" spans="1:9" x14ac:dyDescent="0.25">
      <c r="C7" s="18" t="s">
        <v>88</v>
      </c>
    </row>
    <row r="9" spans="1:9" s="21" customFormat="1" x14ac:dyDescent="0.25">
      <c r="A9" s="12"/>
      <c r="B9" s="13"/>
      <c r="C9" s="13" t="s">
        <v>56</v>
      </c>
      <c r="D9" s="14"/>
      <c r="E9" s="13"/>
      <c r="F9" s="14"/>
      <c r="G9" s="14"/>
      <c r="H9" s="14">
        <f>ROUND(SUM(H2:H8),0)</f>
        <v>0</v>
      </c>
      <c r="I9" s="14">
        <f>ROUND(SUM(I2:I8),0)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x14ac:dyDescent="0.25">
      <c r="A2" s="11" t="s">
        <v>21</v>
      </c>
      <c r="B2" s="22">
        <f>+'Irtás, föld- és sziklamunka'!H16</f>
        <v>0</v>
      </c>
      <c r="C2" s="22">
        <f>+'Irtás, föld- és sziklamunka'!I16</f>
        <v>0</v>
      </c>
    </row>
    <row r="3" spans="1:3" x14ac:dyDescent="0.25">
      <c r="A3" s="11" t="s">
        <v>22</v>
      </c>
      <c r="B3" s="22">
        <f>+Síkalapozás!H4</f>
        <v>0</v>
      </c>
      <c r="C3" s="22">
        <f>+Síkalapozás!I4</f>
        <v>0</v>
      </c>
    </row>
    <row r="4" spans="1:3" ht="31.5" x14ac:dyDescent="0.25">
      <c r="A4" s="11" t="s">
        <v>23</v>
      </c>
      <c r="B4" s="22">
        <f>+'Fém- és könnyű épületszerkezet '!H4</f>
        <v>0</v>
      </c>
      <c r="C4" s="22">
        <f>+'Fém- és könnyű épületszerkezet '!I4</f>
        <v>0</v>
      </c>
    </row>
    <row r="5" spans="1:3" x14ac:dyDescent="0.25">
      <c r="A5" s="11" t="s">
        <v>24</v>
      </c>
      <c r="B5" s="22">
        <f>+Felületképzés!H10</f>
        <v>0</v>
      </c>
      <c r="C5" s="22">
        <f>+Felületképzés!I10</f>
        <v>0</v>
      </c>
    </row>
    <row r="6" spans="1:3" ht="31.5" x14ac:dyDescent="0.25">
      <c r="A6" s="11" t="s">
        <v>25</v>
      </c>
      <c r="B6" s="22">
        <f>+'Útburkolatalap és makadámburkol'!H8</f>
        <v>0</v>
      </c>
      <c r="C6" s="22">
        <f>+'Útburkolatalap és makadámburkol'!I8</f>
        <v>0</v>
      </c>
    </row>
    <row r="7" spans="1:3" x14ac:dyDescent="0.25">
      <c r="A7" s="11" t="s">
        <v>26</v>
      </c>
      <c r="B7" s="22">
        <f>+'Kőburkolat készítése'!H6</f>
        <v>0</v>
      </c>
      <c r="C7" s="22">
        <f>+'Kőburkolat készítése'!I6</f>
        <v>0</v>
      </c>
    </row>
    <row r="8" spans="1:3" ht="31.5" x14ac:dyDescent="0.25">
      <c r="A8" s="11" t="s">
        <v>27</v>
      </c>
      <c r="B8" s="22">
        <f>+'Elektromosenergia-ellátás, vill'!H4</f>
        <v>0</v>
      </c>
      <c r="C8" s="22">
        <f>+'Elektromosenergia-ellátás, vill'!I4</f>
        <v>0</v>
      </c>
    </row>
    <row r="9" spans="1:3" x14ac:dyDescent="0.25">
      <c r="A9" s="11" t="s">
        <v>28</v>
      </c>
      <c r="B9" s="22">
        <f>+'Szabadidő és sportlétesítmények'!H9</f>
        <v>0</v>
      </c>
      <c r="C9" s="22">
        <f>+'Szabadidő és sportlétesítmények'!I9</f>
        <v>0</v>
      </c>
    </row>
    <row r="10" spans="1:3" s="9" customFormat="1" x14ac:dyDescent="0.25">
      <c r="A10" s="9" t="s">
        <v>29</v>
      </c>
      <c r="B10" s="23">
        <f>ROUND(SUM(B2:B9),0)</f>
        <v>0</v>
      </c>
      <c r="C10" s="23">
        <f>ROUND(SUM(C2:C9),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51" x14ac:dyDescent="0.25">
      <c r="A2" s="16">
        <v>1</v>
      </c>
      <c r="B2" s="17" t="s">
        <v>39</v>
      </c>
      <c r="C2" s="18" t="s">
        <v>40</v>
      </c>
      <c r="D2" s="19">
        <v>924</v>
      </c>
      <c r="E2" s="17" t="s">
        <v>41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42</v>
      </c>
      <c r="C4" s="18" t="s">
        <v>43</v>
      </c>
      <c r="D4" s="19">
        <v>64</v>
      </c>
      <c r="E4" s="17" t="s">
        <v>44</v>
      </c>
      <c r="H4" s="19">
        <f>ROUND(D4*F4, 0)</f>
        <v>0</v>
      </c>
      <c r="I4" s="19">
        <f>ROUND(D4*G4, 0)</f>
        <v>0</v>
      </c>
    </row>
    <row r="6" spans="1:9" ht="51" x14ac:dyDescent="0.25">
      <c r="A6" s="16">
        <v>3</v>
      </c>
      <c r="B6" s="17" t="s">
        <v>45</v>
      </c>
      <c r="C6" s="18" t="s">
        <v>46</v>
      </c>
      <c r="D6" s="19">
        <v>120</v>
      </c>
      <c r="E6" s="17" t="s">
        <v>47</v>
      </c>
      <c r="H6" s="19">
        <f>ROUND(D6*F6, 0)</f>
        <v>0</v>
      </c>
      <c r="I6" s="19">
        <f>ROUND(D6*G6, 0)</f>
        <v>0</v>
      </c>
    </row>
    <row r="8" spans="1:9" ht="51" x14ac:dyDescent="0.25">
      <c r="A8" s="16">
        <v>4</v>
      </c>
      <c r="B8" s="17" t="s">
        <v>48</v>
      </c>
      <c r="C8" s="18" t="s">
        <v>49</v>
      </c>
      <c r="D8" s="19">
        <v>80</v>
      </c>
      <c r="E8" s="17" t="s">
        <v>47</v>
      </c>
      <c r="H8" s="19">
        <f>ROUND(D8*F8, 0)</f>
        <v>0</v>
      </c>
      <c r="I8" s="19">
        <f>ROUND(D8*G8, 0)</f>
        <v>0</v>
      </c>
    </row>
    <row r="10" spans="1:9" ht="51" x14ac:dyDescent="0.25">
      <c r="A10" s="16">
        <v>5</v>
      </c>
      <c r="B10" s="17" t="s">
        <v>50</v>
      </c>
      <c r="C10" s="18" t="s">
        <v>51</v>
      </c>
      <c r="D10" s="19">
        <v>24</v>
      </c>
      <c r="E10" s="17" t="s">
        <v>47</v>
      </c>
      <c r="H10" s="19">
        <f>ROUND(D10*F10, 0)</f>
        <v>0</v>
      </c>
      <c r="I10" s="19">
        <f>ROUND(D10*G10, 0)</f>
        <v>0</v>
      </c>
    </row>
    <row r="12" spans="1:9" ht="25.5" x14ac:dyDescent="0.25">
      <c r="A12" s="16">
        <v>6</v>
      </c>
      <c r="B12" s="17" t="s">
        <v>52</v>
      </c>
      <c r="C12" s="18" t="s">
        <v>53</v>
      </c>
      <c r="D12" s="19">
        <v>924</v>
      </c>
      <c r="E12" s="17" t="s">
        <v>41</v>
      </c>
      <c r="H12" s="19">
        <f>ROUND(D12*F12, 0)</f>
        <v>0</v>
      </c>
      <c r="I12" s="19">
        <f>ROUND(D12*G12, 0)</f>
        <v>0</v>
      </c>
    </row>
    <row r="13" spans="1:9" x14ac:dyDescent="0.25">
      <c r="C13" s="18"/>
    </row>
    <row r="14" spans="1:9" ht="25.5" x14ac:dyDescent="0.25">
      <c r="A14" s="16">
        <v>7</v>
      </c>
      <c r="B14" s="17" t="s">
        <v>54</v>
      </c>
      <c r="C14" s="18" t="s">
        <v>55</v>
      </c>
      <c r="D14" s="19">
        <v>331.6</v>
      </c>
      <c r="E14" s="17" t="s">
        <v>47</v>
      </c>
      <c r="F14" s="20"/>
      <c r="G14" s="20"/>
      <c r="H14" s="19">
        <f>ROUND(D14*F14, 0)</f>
        <v>0</v>
      </c>
      <c r="I14" s="19">
        <f>ROUND(D14*G14, 0)</f>
        <v>0</v>
      </c>
    </row>
    <row r="16" spans="1:9" s="21" customFormat="1" x14ac:dyDescent="0.25">
      <c r="A16" s="12"/>
      <c r="B16" s="13"/>
      <c r="C16" s="13" t="s">
        <v>56</v>
      </c>
      <c r="D16" s="14"/>
      <c r="E16" s="13"/>
      <c r="F16" s="14"/>
      <c r="G16" s="14"/>
      <c r="H16" s="14">
        <f>ROUND(SUM(H2:H15),0)</f>
        <v>0</v>
      </c>
      <c r="I16" s="14">
        <f>ROUND(SUM(I2:I15),0)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3" sqref="F3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25.5" x14ac:dyDescent="0.25">
      <c r="A2" s="16">
        <v>1</v>
      </c>
      <c r="B2" s="17" t="s">
        <v>57</v>
      </c>
      <c r="C2" s="18" t="s">
        <v>58</v>
      </c>
      <c r="D2" s="19">
        <v>8.5</v>
      </c>
      <c r="E2" s="17" t="s">
        <v>47</v>
      </c>
      <c r="H2" s="19">
        <f>ROUND(D2*F2, 0)</f>
        <v>0</v>
      </c>
      <c r="I2" s="19">
        <f>ROUND(D2*G2, 0)</f>
        <v>0</v>
      </c>
    </row>
    <row r="4" spans="1:9" s="21" customFormat="1" x14ac:dyDescent="0.25">
      <c r="A4" s="12"/>
      <c r="B4" s="13"/>
      <c r="C4" s="13" t="s">
        <v>56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3" sqref="F3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25.5" x14ac:dyDescent="0.25">
      <c r="A2" s="16">
        <v>1</v>
      </c>
      <c r="B2" s="17" t="s">
        <v>59</v>
      </c>
      <c r="C2" s="18" t="s">
        <v>60</v>
      </c>
      <c r="D2" s="19">
        <v>128</v>
      </c>
      <c r="E2" s="17" t="s">
        <v>61</v>
      </c>
      <c r="H2" s="19">
        <f>ROUND(D2*F2, 0)</f>
        <v>0</v>
      </c>
      <c r="I2" s="19">
        <f>ROUND(D2*G2, 0)</f>
        <v>0</v>
      </c>
    </row>
    <row r="4" spans="1:9" s="21" customFormat="1" x14ac:dyDescent="0.25">
      <c r="A4" s="12"/>
      <c r="B4" s="13"/>
      <c r="C4" s="13" t="s">
        <v>56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3" sqref="F3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38.25" x14ac:dyDescent="0.25">
      <c r="A2" s="16">
        <v>1</v>
      </c>
      <c r="B2" s="17" t="s">
        <v>62</v>
      </c>
      <c r="C2" s="18" t="s">
        <v>63</v>
      </c>
      <c r="D2" s="19">
        <v>1050</v>
      </c>
      <c r="E2" s="17" t="s">
        <v>61</v>
      </c>
      <c r="H2" s="19">
        <f>ROUND(D2*F2, 0)</f>
        <v>0</v>
      </c>
      <c r="I2" s="19">
        <f>ROUND(D2*G2, 0)</f>
        <v>0</v>
      </c>
    </row>
    <row r="4" spans="1:9" ht="63.75" x14ac:dyDescent="0.25">
      <c r="A4" s="16">
        <v>2</v>
      </c>
      <c r="B4" s="17" t="s">
        <v>64</v>
      </c>
      <c r="C4" s="18" t="s">
        <v>65</v>
      </c>
      <c r="D4" s="19">
        <v>1050</v>
      </c>
      <c r="E4" s="17" t="s">
        <v>61</v>
      </c>
      <c r="H4" s="19">
        <f>ROUND(D4*F4, 0)</f>
        <v>0</v>
      </c>
      <c r="I4" s="19">
        <f>ROUND(D4*G4, 0)</f>
        <v>0</v>
      </c>
    </row>
    <row r="6" spans="1:9" ht="51" x14ac:dyDescent="0.25">
      <c r="A6" s="16">
        <v>3</v>
      </c>
      <c r="B6" s="17" t="s">
        <v>66</v>
      </c>
      <c r="C6" s="18" t="s">
        <v>67</v>
      </c>
      <c r="D6" s="19">
        <v>1050</v>
      </c>
      <c r="E6" s="17" t="s">
        <v>61</v>
      </c>
      <c r="H6" s="19">
        <f>ROUND(D6*F6, 0)</f>
        <v>0</v>
      </c>
      <c r="I6" s="19">
        <f>ROUND(D6*G6, 0)</f>
        <v>0</v>
      </c>
    </row>
    <row r="8" spans="1:9" ht="63.75" x14ac:dyDescent="0.25">
      <c r="A8" s="16">
        <v>4</v>
      </c>
      <c r="B8" s="17" t="s">
        <v>68</v>
      </c>
      <c r="C8" s="18" t="s">
        <v>69</v>
      </c>
      <c r="D8" s="19">
        <v>1050</v>
      </c>
      <c r="E8" s="17" t="s">
        <v>61</v>
      </c>
      <c r="H8" s="19">
        <f>ROUND(D8*F8, 0)</f>
        <v>0</v>
      </c>
      <c r="I8" s="19">
        <f>ROUND(D8*G8, 0)</f>
        <v>0</v>
      </c>
    </row>
    <row r="10" spans="1:9" s="21" customFormat="1" x14ac:dyDescent="0.25">
      <c r="A10" s="12"/>
      <c r="B10" s="13"/>
      <c r="C10" s="13" t="s">
        <v>56</v>
      </c>
      <c r="D10" s="14"/>
      <c r="E10" s="13"/>
      <c r="F10" s="14"/>
      <c r="G10" s="14"/>
      <c r="H10" s="14">
        <f>ROUND(SUM(H2:H9),0)</f>
        <v>0</v>
      </c>
      <c r="I10" s="14">
        <f>ROUND(SUM(I2:I9),0)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3" sqref="F3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25.5" x14ac:dyDescent="0.25">
      <c r="A2" s="16">
        <v>1</v>
      </c>
      <c r="B2" s="17" t="s">
        <v>70</v>
      </c>
      <c r="C2" s="18" t="s">
        <v>71</v>
      </c>
      <c r="D2" s="19">
        <v>15</v>
      </c>
      <c r="E2" s="17" t="s">
        <v>47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72</v>
      </c>
      <c r="C4" s="18" t="s">
        <v>73</v>
      </c>
      <c r="D4" s="19">
        <v>5</v>
      </c>
      <c r="E4" s="17" t="s">
        <v>47</v>
      </c>
      <c r="H4" s="19">
        <f>ROUND(D4*F4, 0)</f>
        <v>0</v>
      </c>
      <c r="I4" s="19">
        <f>ROUND(D4*G4, 0)</f>
        <v>0</v>
      </c>
    </row>
    <row r="6" spans="1:9" ht="78" x14ac:dyDescent="0.25">
      <c r="A6" s="16">
        <v>3</v>
      </c>
      <c r="B6" s="17" t="s">
        <v>74</v>
      </c>
      <c r="C6" s="18" t="s">
        <v>75</v>
      </c>
      <c r="D6" s="19">
        <v>15</v>
      </c>
      <c r="E6" s="17" t="s">
        <v>47</v>
      </c>
      <c r="H6" s="19">
        <f>ROUND(D6*F6, 0)</f>
        <v>0</v>
      </c>
      <c r="I6" s="19">
        <f>ROUND(D6*G6, 0)</f>
        <v>0</v>
      </c>
    </row>
    <row r="8" spans="1:9" s="21" customFormat="1" x14ac:dyDescent="0.25">
      <c r="A8" s="12"/>
      <c r="B8" s="13"/>
      <c r="C8" s="13" t="s">
        <v>56</v>
      </c>
      <c r="D8" s="14"/>
      <c r="E8" s="13"/>
      <c r="F8" s="14"/>
      <c r="G8" s="14"/>
      <c r="H8" s="14">
        <f>ROUND(SUM(H2:H7),0)</f>
        <v>0</v>
      </c>
      <c r="I8" s="14">
        <f>ROUND(SUM(I2:I7),0)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3" sqref="F3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78" x14ac:dyDescent="0.25">
      <c r="A2" s="16">
        <v>1</v>
      </c>
      <c r="B2" s="17" t="s">
        <v>76</v>
      </c>
      <c r="C2" s="18" t="s">
        <v>77</v>
      </c>
      <c r="D2" s="19">
        <v>304</v>
      </c>
      <c r="E2" s="17" t="s">
        <v>61</v>
      </c>
      <c r="H2" s="19">
        <f>ROUND(D2*F2, 0)</f>
        <v>0</v>
      </c>
      <c r="I2" s="19">
        <f>ROUND(D2*G2, 0)</f>
        <v>0</v>
      </c>
    </row>
    <row r="4" spans="1:9" ht="63.75" x14ac:dyDescent="0.25">
      <c r="A4" s="16">
        <v>2</v>
      </c>
      <c r="B4" s="17" t="s">
        <v>78</v>
      </c>
      <c r="C4" s="18" t="s">
        <v>79</v>
      </c>
      <c r="D4" s="19">
        <v>152</v>
      </c>
      <c r="E4" s="17" t="s">
        <v>41</v>
      </c>
      <c r="H4" s="19">
        <f>ROUND(D4*F4, 0)</f>
        <v>0</v>
      </c>
      <c r="I4" s="19">
        <f>ROUND(D4*G4, 0)</f>
        <v>0</v>
      </c>
    </row>
    <row r="6" spans="1:9" s="21" customFormat="1" x14ac:dyDescent="0.25">
      <c r="A6" s="12"/>
      <c r="B6" s="13"/>
      <c r="C6" s="13" t="s">
        <v>56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F4" sqref="F4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30</v>
      </c>
      <c r="B1" s="13" t="s">
        <v>31</v>
      </c>
      <c r="C1" s="13" t="s">
        <v>32</v>
      </c>
      <c r="D1" s="14" t="s">
        <v>33</v>
      </c>
      <c r="E1" s="13" t="s">
        <v>34</v>
      </c>
      <c r="F1" s="14" t="s">
        <v>35</v>
      </c>
      <c r="G1" s="14" t="s">
        <v>36</v>
      </c>
      <c r="H1" s="14" t="s">
        <v>37</v>
      </c>
      <c r="I1" s="14" t="s">
        <v>38</v>
      </c>
    </row>
    <row r="2" spans="1:9" ht="76.5" x14ac:dyDescent="0.25">
      <c r="A2" s="16">
        <v>1</v>
      </c>
      <c r="B2" s="17" t="s">
        <v>80</v>
      </c>
      <c r="C2" s="18" t="s">
        <v>89</v>
      </c>
      <c r="D2" s="19">
        <v>1</v>
      </c>
      <c r="E2" s="17" t="s">
        <v>81</v>
      </c>
      <c r="H2" s="19">
        <f>ROUND(D2*F2, 0)</f>
        <v>0</v>
      </c>
      <c r="I2" s="19">
        <f>ROUND(D2*G2, 0)</f>
        <v>0</v>
      </c>
    </row>
    <row r="4" spans="1:9" s="21" customFormat="1" x14ac:dyDescent="0.25">
      <c r="A4" s="12"/>
      <c r="B4" s="13"/>
      <c r="C4" s="13" t="s">
        <v>56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Záradék</vt:lpstr>
      <vt:lpstr>Összesítő</vt:lpstr>
      <vt:lpstr>Irtás, föld- és sziklamunka</vt:lpstr>
      <vt:lpstr>Síkalapozás</vt:lpstr>
      <vt:lpstr>Fém- és könnyű épületszerkezet </vt:lpstr>
      <vt:lpstr>Felületképzés</vt:lpstr>
      <vt:lpstr>Útburkolatalap és makadámburkol</vt:lpstr>
      <vt:lpstr>Kőburkolat készítése</vt:lpstr>
      <vt:lpstr>Elektromosenergia-ellátás, vill</vt:lpstr>
      <vt:lpstr>Szabadidő és sportlétesítmények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2018-01-25T11:45:33Z</dcterms:created>
  <dcterms:modified xsi:type="dcterms:W3CDTF">2018-01-29T13:04:05Z</dcterms:modified>
</cp:coreProperties>
</file>