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narzso\Desktop\beiskolázás_2023_2024\beiskolázás_2024-2025\2023. december\"/>
    </mc:Choice>
  </mc:AlternateContent>
  <bookViews>
    <workbookView xWindow="0" yWindow="0" windowWidth="28800" windowHeight="11700"/>
  </bookViews>
  <sheets>
    <sheet name="településszintű áttekintés" sheetId="1" r:id="rId1"/>
    <sheet name="Munka1" sheetId="2" r:id="rId2"/>
  </sheets>
  <definedNames>
    <definedName name="_xlnm._FilterDatabase" localSheetId="0" hidden="1">'településszintű áttekintés'!$A$3:$I$21</definedName>
    <definedName name="Z_0862B682_449C_4D08_9889_183AB7541112_.wvu.FilterData" localSheetId="0" hidden="1">'településszintű áttekintés'!$A$3:$I$21</definedName>
    <definedName name="Z_1502E958_1996_4B5A_B39E_E34994169637_.wvu.FilterData" localSheetId="0" hidden="1">'településszintű áttekintés'!$B$3:$I$21</definedName>
    <definedName name="Z_188F44B4_33C5_47D8_B8BC_7BA4F43ECFB6_.wvu.FilterData" localSheetId="0" hidden="1">'településszintű áttekintés'!$B$3:$I$21</definedName>
    <definedName name="Z_4F4A0182_CBD7_4942_A26A_6A8506AE4850_.wvu.FilterData" localSheetId="0" hidden="1">'településszintű áttekintés'!$A$3:$I$21</definedName>
    <definedName name="Z_70B6B69B_263D_47C0_9D5D_A63ACDE244F6_.wvu.FilterData" localSheetId="0" hidden="1">'településszintű áttekintés'!$A$3:$I$21</definedName>
    <definedName name="Z_7A7AF59C_EF75_45B5_9454_A0A96476C1CA_.wvu.FilterData" localSheetId="0" hidden="1">'településszintű áttekintés'!$B$3:$I$21</definedName>
    <definedName name="Z_ABDE8B54_2F6F_48A3_9D77_66E80505AE92_.wvu.FilterData" localSheetId="0" hidden="1">'településszintű áttekintés'!$A$3:$I$21</definedName>
    <definedName name="Z_B80C36E5_92DF_4472_B6C1_657B8719BB17_.wvu.FilterData" localSheetId="0" hidden="1">'településszintű áttekintés'!$A$3:$I$21</definedName>
    <definedName name="Z_C42A3CE2_A005_482E_8B28_814212CDEB81_.wvu.FilterData" localSheetId="0" hidden="1">'településszintű áttekintés'!$A$3:$I$21</definedName>
    <definedName name="Z_C98DB1A3_1C1C_4577_938E_C4EAFB1D06B1_.wvu.FilterData" localSheetId="0" hidden="1">'településszintű áttekintés'!$A$3:$I$21</definedName>
    <definedName name="Z_DE995B32_0DBF_4347_A395_7B7C0BA212F3_.wvu.FilterData" localSheetId="0" hidden="1">'településszintű áttekintés'!$A$3:$I$21</definedName>
    <definedName name="Z_E63C8801_0BB5_4320_BD2C_8DD85D233BFF_.wvu.FilterData" localSheetId="0" hidden="1">'településszintű áttekintés'!$A$3:$I$21</definedName>
  </definedNames>
  <calcPr calcId="162913"/>
  <customWorkbookViews>
    <customWorkbookView name="Molnár Zsolt - Egyéni nézet" guid="{70B6B69B-263D-47C0-9D5D-A63ACDE244F6}" mergeInterval="0" personalView="1" maximized="1" xWindow="-9" yWindow="-9" windowWidth="1384" windowHeight="738" activeSheetId="1"/>
    <customWorkbookView name="PischneSB - Egyéni nézet" guid="{FA00177F-9667-4D0F-A559-0FDCDA0DA9A6}" mergeInterval="0" personalView="1" maximized="1" xWindow="-8" yWindow="-8" windowWidth="1296" windowHeight="1000" activeSheetId="1"/>
    <customWorkbookView name="MeszarosTama - Egyéni nézet" guid="{4169F1AE-E95B-4972-A6CC-947318570A50}" mergeInterval="0" personalView="1" maximized="1" xWindow="-8" yWindow="-8" windowWidth="1296" windowHeight="1000" activeSheetId="1"/>
    <customWorkbookView name="Felhasználó - Egyéni nézet" guid="{92484FCB-D80D-4BA0-BD26-3800FAE2C560}" mergeInterval="0" personalView="1" maximized="1" xWindow="-8" yWindow="-8" windowWidth="1296" windowHeight="1000" activeSheetId="1"/>
    <customWorkbookView name="Pintér Judit - Egyéni nézet" guid="{4F4A0182-CBD7-4942-A26A-6A8506AE4850}" mergeInterval="0" personalView="1" maximized="1" xWindow="-8" yWindow="-8" windowWidth="1296" windowHeight="1000" activeSheetId="1"/>
    <customWorkbookView name="Sütő Andrea - Egyéni nézet" guid="{0862B682-449C-4D08-9889-183AB7541112}" mergeInterval="0" personalView="1" xWindow="4" yWindow="29" windowWidth="1265" windowHeight="939" activeSheetId="1"/>
    <customWorkbookView name="NagyneKA - Egyéni nézet" guid="{C42A3CE2-A005-482E-8B28-814212CDEB81}" mergeInterval="0" personalView="1" xWindow="2" yWindow="40" windowWidth="1278" windowHeight="984" activeSheetId="1"/>
    <customWorkbookView name="PISCHN - Egyéni nézet" guid="{E63C8801-0BB5-4320-BD2C-8DD85D233BFF}" mergeInterval="0" personalView="1" maximized="1" xWindow="-8" yWindow="-8" windowWidth="1296" windowHeight="1000" activeSheetId="1"/>
    <customWorkbookView name="Kiss Gabriella - Egyéni nézet" guid="{DE995B32-0DBF-4347-A395-7B7C0BA212F3}" mergeInterval="0" personalView="1" xWindow="25" windowWidth="1255" windowHeight="1024" activeSheetId="1"/>
    <customWorkbookView name="VavraL - Egyéni nézet" guid="{188F44B4-33C5-47D8-B8BC-7BA4F43ECFB6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D9" i="1" l="1"/>
  <c r="D5" i="1" l="1"/>
  <c r="D4" i="1"/>
  <c r="D17" i="1"/>
  <c r="D13" i="1"/>
  <c r="D12" i="1"/>
  <c r="D11" i="1"/>
  <c r="D7" i="1"/>
  <c r="D8" i="1"/>
  <c r="D19" i="1"/>
  <c r="D21" i="1"/>
  <c r="D20" i="1"/>
  <c r="D10" i="1"/>
  <c r="D6" i="1"/>
</calcChain>
</file>

<file path=xl/sharedStrings.xml><?xml version="1.0" encoding="utf-8"?>
<sst xmlns="http://schemas.openxmlformats.org/spreadsheetml/2006/main" count="82" uniqueCount="62">
  <si>
    <t>Bakonycsernye</t>
  </si>
  <si>
    <t>Bodajk</t>
  </si>
  <si>
    <t>Csákvár</t>
  </si>
  <si>
    <t>Etyek</t>
  </si>
  <si>
    <t>Gánt</t>
  </si>
  <si>
    <t>Szár</t>
  </si>
  <si>
    <t>Újbarok</t>
  </si>
  <si>
    <t>Rákóczi u. 41.</t>
  </si>
  <si>
    <t>Mór</t>
  </si>
  <si>
    <t>Kincsesbánya</t>
  </si>
  <si>
    <t>Mány</t>
  </si>
  <si>
    <t>Pusztavám</t>
  </si>
  <si>
    <t>Vértesacsa</t>
  </si>
  <si>
    <t>Vértesboglár</t>
  </si>
  <si>
    <t>Iskola u. 1.</t>
  </si>
  <si>
    <t>Bajcsy-Zsilinszky u. 10.</t>
  </si>
  <si>
    <t>Magyar u. 2.</t>
  </si>
  <si>
    <t>Bányász ltp. 21-22.</t>
  </si>
  <si>
    <t>Szabadság tér 8.</t>
  </si>
  <si>
    <t>Alkotmány u. 14.</t>
  </si>
  <si>
    <t>Vendel tér 17.</t>
  </si>
  <si>
    <t>Hársfadombi Nyelvoktató Német Nemzetiségi Általános Iskola</t>
  </si>
  <si>
    <t>Szent István u. 4.</t>
  </si>
  <si>
    <t>Település</t>
  </si>
  <si>
    <t>A kötelező felvételt biztosító iskola</t>
  </si>
  <si>
    <t>OM</t>
  </si>
  <si>
    <t>Cím</t>
  </si>
  <si>
    <t>Béke tér 20.</t>
  </si>
  <si>
    <t>Szári Romhányi György Nyelvoktató Német Nemzetiségi Általános Iskola</t>
  </si>
  <si>
    <t>Mór 1</t>
  </si>
  <si>
    <t>Mór 2</t>
  </si>
  <si>
    <t>Mór 3</t>
  </si>
  <si>
    <t>Balinka 1</t>
  </si>
  <si>
    <t>Balinka 2</t>
  </si>
  <si>
    <t>Bodajki Általános Iskola</t>
  </si>
  <si>
    <t>Rákóczi utca 37.</t>
  </si>
  <si>
    <t>Vértesboglári Nyelvoktató Német Nemzetiségi Általános Iskola</t>
  </si>
  <si>
    <t>Móri Petőfi Sándor Általános Iskola</t>
  </si>
  <si>
    <t xml:space="preserve">Móri Radnóti Miklós Általános Iskola </t>
  </si>
  <si>
    <t>Móri Radnóti Miklós Általános Iskola Kazinczy Ferenc Tagiskolája</t>
  </si>
  <si>
    <t>Esterházy Móric Nyelvoktató Német Nemzetiségi Általános Iskola (5-8. osztály)</t>
  </si>
  <si>
    <t>Kodály Z. u. 28.</t>
  </si>
  <si>
    <t>Szent I. tér 9.</t>
  </si>
  <si>
    <t>Lovarda u. 7.</t>
  </si>
  <si>
    <t>Irsz.</t>
  </si>
  <si>
    <t>Pusztavámi Német Nemzetiségi Általános Iskola</t>
  </si>
  <si>
    <t>Reményik Sándor Református Általános és Alapfokú Művészeti Iskola
Kazay Endre Német Nemzetiségi  és Alapfokú Művészeti Iskolája</t>
  </si>
  <si>
    <t>Esterházy Móric Nyelvoktató Német Nemzetiségi Általános Iskola
Gánti telephelye (1-4. osztály)</t>
  </si>
  <si>
    <t>Móri Dr. Zimmermann Ágoston Magyar-Angol Két Tanítási Nyelvű Általános Iskola</t>
  </si>
  <si>
    <t xml:space="preserve">Etyeki Nyelvoktató Német Nemzetiségi Általános Iskola </t>
  </si>
  <si>
    <t xml:space="preserve">Bakonycsernyei Általános Iskola </t>
  </si>
  <si>
    <t>Isztimér</t>
  </si>
  <si>
    <t xml:space="preserve">A Székesfehérvári Tankerületi Központ illetékességén található nemzetiségi általános iskolák beiskolázási körzetei 2024/2025. tanév </t>
  </si>
  <si>
    <t>Székesfehérvár</t>
  </si>
  <si>
    <t>Felsővárosi Általános Iskola</t>
  </si>
  <si>
    <t>Székesfehérvár 1.</t>
  </si>
  <si>
    <t>030055</t>
  </si>
  <si>
    <t>Koppány utca 2.</t>
  </si>
  <si>
    <t>Sukoró</t>
  </si>
  <si>
    <t>Felsővárosi Általános Iskola Sukorói Tagiskolája (1-4. osztály)</t>
  </si>
  <si>
    <t>Óvoda utca 2/b.</t>
  </si>
  <si>
    <t>Felsővárosi Általános Iskola (5-8. osztály)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</si>
</sst>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9"/>
  <sheetViews>
    <sheetView tabSelected="1" zoomScaleNormal="100" workbookViewId="0">
      <selection activeCell="C16" sqref="C16"/>
    </sheetView>
  </sheetViews>
  <sheetFormatPr defaultColWidth="9.140625" defaultRowHeight="15" x14ac:dyDescent="0.25"/>
  <cols>
    <col min="1" max="1" width="9.140625" style="4"/>
    <col min="2" max="2" width="17.85546875" style="4" customWidth="1"/>
    <col min="3" max="3" width="81.7109375" style="4" customWidth="1"/>
    <col min="4" max="4" width="10.7109375" style="4" customWidth="1"/>
    <col min="5" max="5" width="10" style="4" customWidth="1"/>
    <col min="6" max="6" width="17.28515625" style="4" customWidth="1"/>
    <col min="7" max="7" width="22.28515625" style="4" bestFit="1" customWidth="1"/>
    <col min="8" max="8" width="9.42578125" style="4" customWidth="1"/>
    <col min="9" max="16384" width="9.140625" style="4"/>
  </cols>
  <sheetData>
    <row r="2" spans="2:9" ht="18.75" x14ac:dyDescent="0.25">
      <c r="B2" s="18"/>
      <c r="C2" s="5" t="s">
        <v>52</v>
      </c>
      <c r="D2" s="18"/>
      <c r="E2" s="18"/>
      <c r="F2" s="18"/>
      <c r="G2" s="18"/>
      <c r="H2" s="2"/>
      <c r="I2" s="3"/>
    </row>
    <row r="3" spans="2:9" x14ac:dyDescent="0.25">
      <c r="B3" s="5" t="s">
        <v>23</v>
      </c>
      <c r="C3" s="6" t="s">
        <v>24</v>
      </c>
      <c r="D3" s="5" t="s">
        <v>25</v>
      </c>
      <c r="E3" s="5" t="s">
        <v>44</v>
      </c>
      <c r="F3" s="5" t="s">
        <v>23</v>
      </c>
      <c r="G3" s="7" t="s">
        <v>26</v>
      </c>
      <c r="H3" s="2"/>
      <c r="I3" s="3"/>
    </row>
    <row r="4" spans="2:9" x14ac:dyDescent="0.25">
      <c r="B4" s="8" t="s">
        <v>32</v>
      </c>
      <c r="C4" s="8" t="s">
        <v>34</v>
      </c>
      <c r="D4" s="1" t="str">
        <f>"201027"</f>
        <v>201027</v>
      </c>
      <c r="E4" s="9">
        <v>8053</v>
      </c>
      <c r="F4" s="10" t="s">
        <v>1</v>
      </c>
      <c r="G4" s="10" t="s">
        <v>17</v>
      </c>
      <c r="H4" s="3"/>
      <c r="I4" s="3"/>
    </row>
    <row r="5" spans="2:9" x14ac:dyDescent="0.25">
      <c r="B5" s="8" t="s">
        <v>33</v>
      </c>
      <c r="C5" s="8" t="s">
        <v>50</v>
      </c>
      <c r="D5" s="1" t="str">
        <f>"201028"</f>
        <v>201028</v>
      </c>
      <c r="E5" s="9">
        <v>8056</v>
      </c>
      <c r="F5" s="10" t="s">
        <v>0</v>
      </c>
      <c r="G5" s="10" t="s">
        <v>35</v>
      </c>
      <c r="H5" s="3"/>
      <c r="I5" s="3"/>
    </row>
    <row r="6" spans="2:9" x14ac:dyDescent="0.25">
      <c r="B6" s="8" t="s">
        <v>3</v>
      </c>
      <c r="C6" s="8" t="s">
        <v>49</v>
      </c>
      <c r="D6" s="1" t="str">
        <f>"200438"</f>
        <v>200438</v>
      </c>
      <c r="E6" s="9">
        <v>2091</v>
      </c>
      <c r="F6" s="10" t="s">
        <v>3</v>
      </c>
      <c r="G6" s="10" t="s">
        <v>16</v>
      </c>
      <c r="H6" s="3"/>
      <c r="I6" s="3"/>
    </row>
    <row r="7" spans="2:9" ht="30" x14ac:dyDescent="0.25">
      <c r="B7" s="8" t="s">
        <v>4</v>
      </c>
      <c r="C7" s="15" t="s">
        <v>47</v>
      </c>
      <c r="D7" s="1" t="str">
        <f>"030136"</f>
        <v>030136</v>
      </c>
      <c r="E7" s="9">
        <v>8082</v>
      </c>
      <c r="F7" s="10" t="s">
        <v>4</v>
      </c>
      <c r="G7" s="10" t="s">
        <v>27</v>
      </c>
      <c r="H7" s="3"/>
      <c r="I7" s="3"/>
    </row>
    <row r="8" spans="2:9" x14ac:dyDescent="0.25">
      <c r="B8" s="8" t="s">
        <v>4</v>
      </c>
      <c r="C8" s="15" t="s">
        <v>40</v>
      </c>
      <c r="D8" s="1" t="str">
        <f>"030136"</f>
        <v>030136</v>
      </c>
      <c r="E8" s="9">
        <v>8083</v>
      </c>
      <c r="F8" s="10" t="s">
        <v>2</v>
      </c>
      <c r="G8" s="10" t="s">
        <v>18</v>
      </c>
      <c r="H8" s="3"/>
      <c r="I8" s="3"/>
    </row>
    <row r="9" spans="2:9" x14ac:dyDescent="0.25">
      <c r="B9" s="8" t="s">
        <v>51</v>
      </c>
      <c r="C9" s="8" t="s">
        <v>39</v>
      </c>
      <c r="D9" s="1" t="str">
        <f>"201026"</f>
        <v>201026</v>
      </c>
      <c r="E9" s="9">
        <v>8044</v>
      </c>
      <c r="F9" s="10" t="s">
        <v>9</v>
      </c>
      <c r="G9" s="10" t="s">
        <v>14</v>
      </c>
      <c r="H9" s="3"/>
      <c r="I9" s="3"/>
    </row>
    <row r="10" spans="2:9" x14ac:dyDescent="0.25">
      <c r="B10" s="8" t="s">
        <v>10</v>
      </c>
      <c r="C10" s="8" t="s">
        <v>21</v>
      </c>
      <c r="D10" s="1" t="str">
        <f>"030140"</f>
        <v>030140</v>
      </c>
      <c r="E10" s="9">
        <v>2065</v>
      </c>
      <c r="F10" s="10" t="s">
        <v>10</v>
      </c>
      <c r="G10" s="10" t="s">
        <v>22</v>
      </c>
      <c r="H10" s="3"/>
      <c r="I10" s="3"/>
    </row>
    <row r="11" spans="2:9" x14ac:dyDescent="0.25">
      <c r="B11" s="8" t="s">
        <v>29</v>
      </c>
      <c r="C11" s="16" t="s">
        <v>37</v>
      </c>
      <c r="D11" s="1" t="str">
        <f>"030041"</f>
        <v>030041</v>
      </c>
      <c r="E11" s="9">
        <v>8060</v>
      </c>
      <c r="F11" s="10" t="s">
        <v>8</v>
      </c>
      <c r="G11" s="16" t="s">
        <v>43</v>
      </c>
      <c r="H11" s="3"/>
      <c r="I11" s="3"/>
    </row>
    <row r="12" spans="2:9" x14ac:dyDescent="0.25">
      <c r="B12" s="8" t="s">
        <v>30</v>
      </c>
      <c r="C12" s="8" t="s">
        <v>38</v>
      </c>
      <c r="D12" s="1" t="str">
        <f>"201026"</f>
        <v>201026</v>
      </c>
      <c r="E12" s="9">
        <v>8060</v>
      </c>
      <c r="F12" s="10" t="s">
        <v>8</v>
      </c>
      <c r="G12" s="16" t="s">
        <v>42</v>
      </c>
      <c r="H12" s="3"/>
      <c r="I12" s="3"/>
    </row>
    <row r="13" spans="2:9" x14ac:dyDescent="0.25">
      <c r="B13" s="8" t="s">
        <v>31</v>
      </c>
      <c r="C13" s="15" t="s">
        <v>48</v>
      </c>
      <c r="D13" s="1" t="str">
        <f>"030042"</f>
        <v>030042</v>
      </c>
      <c r="E13" s="9">
        <v>8060</v>
      </c>
      <c r="F13" s="10" t="s">
        <v>8</v>
      </c>
      <c r="G13" s="16" t="s">
        <v>41</v>
      </c>
      <c r="H13" s="3"/>
      <c r="I13" s="3"/>
    </row>
    <row r="14" spans="2:9" x14ac:dyDescent="0.25">
      <c r="B14" s="8" t="s">
        <v>11</v>
      </c>
      <c r="C14" s="17" t="s">
        <v>45</v>
      </c>
      <c r="D14" s="1">
        <v>203347</v>
      </c>
      <c r="E14" s="9">
        <v>8066</v>
      </c>
      <c r="F14" s="10" t="s">
        <v>11</v>
      </c>
      <c r="G14" s="10" t="s">
        <v>15</v>
      </c>
      <c r="H14" s="3"/>
      <c r="I14" s="3"/>
    </row>
    <row r="15" spans="2:9" x14ac:dyDescent="0.25">
      <c r="B15" s="8" t="s">
        <v>58</v>
      </c>
      <c r="C15" s="17" t="s">
        <v>59</v>
      </c>
      <c r="D15" s="19" t="s">
        <v>56</v>
      </c>
      <c r="E15" s="9">
        <v>8096</v>
      </c>
      <c r="F15" s="10" t="s">
        <v>58</v>
      </c>
      <c r="G15" s="10" t="s">
        <v>60</v>
      </c>
      <c r="H15" s="3"/>
      <c r="I15" s="3"/>
    </row>
    <row r="16" spans="2:9" x14ac:dyDescent="0.25">
      <c r="B16" s="8" t="s">
        <v>58</v>
      </c>
      <c r="C16" s="8" t="s">
        <v>61</v>
      </c>
      <c r="D16" s="19" t="s">
        <v>56</v>
      </c>
      <c r="E16" s="9">
        <v>8000</v>
      </c>
      <c r="F16" s="10" t="s">
        <v>53</v>
      </c>
      <c r="G16" s="10" t="s">
        <v>57</v>
      </c>
      <c r="H16" s="3"/>
      <c r="I16" s="3"/>
    </row>
    <row r="17" spans="2:9" x14ac:dyDescent="0.25">
      <c r="B17" s="8" t="s">
        <v>5</v>
      </c>
      <c r="C17" s="8" t="s">
        <v>28</v>
      </c>
      <c r="D17" s="1" t="str">
        <f>"201000"</f>
        <v>201000</v>
      </c>
      <c r="E17" s="9">
        <v>2066</v>
      </c>
      <c r="F17" s="10" t="s">
        <v>5</v>
      </c>
      <c r="G17" s="10" t="s">
        <v>7</v>
      </c>
      <c r="H17" s="3"/>
      <c r="I17" s="3"/>
    </row>
    <row r="18" spans="2:9" x14ac:dyDescent="0.25">
      <c r="B18" s="8" t="s">
        <v>55</v>
      </c>
      <c r="C18" s="8" t="s">
        <v>54</v>
      </c>
      <c r="D18" s="19" t="s">
        <v>56</v>
      </c>
      <c r="E18" s="9">
        <v>8000</v>
      </c>
      <c r="F18" s="10" t="s">
        <v>53</v>
      </c>
      <c r="G18" s="10" t="s">
        <v>57</v>
      </c>
      <c r="H18" s="3"/>
      <c r="I18" s="3"/>
    </row>
    <row r="19" spans="2:9" x14ac:dyDescent="0.25">
      <c r="B19" s="11" t="s">
        <v>6</v>
      </c>
      <c r="C19" s="8" t="s">
        <v>28</v>
      </c>
      <c r="D19" s="1" t="str">
        <f>"201000"</f>
        <v>201000</v>
      </c>
      <c r="E19" s="12">
        <v>2066</v>
      </c>
      <c r="F19" s="13" t="s">
        <v>5</v>
      </c>
      <c r="G19" s="13" t="s">
        <v>7</v>
      </c>
      <c r="H19" s="3"/>
      <c r="I19" s="3"/>
    </row>
    <row r="20" spans="2:9" ht="30" x14ac:dyDescent="0.25">
      <c r="B20" s="8" t="s">
        <v>12</v>
      </c>
      <c r="C20" s="15" t="s">
        <v>46</v>
      </c>
      <c r="D20" s="1" t="str">
        <f>"201788"</f>
        <v>201788</v>
      </c>
      <c r="E20" s="9">
        <v>8089</v>
      </c>
      <c r="F20" s="10" t="s">
        <v>12</v>
      </c>
      <c r="G20" s="10" t="s">
        <v>20</v>
      </c>
      <c r="H20" s="3"/>
      <c r="I20" s="3"/>
    </row>
    <row r="21" spans="2:9" x14ac:dyDescent="0.25">
      <c r="B21" s="8" t="s">
        <v>13</v>
      </c>
      <c r="C21" s="8" t="s">
        <v>36</v>
      </c>
      <c r="D21" s="1" t="str">
        <f>"030146"</f>
        <v>030146</v>
      </c>
      <c r="E21" s="9">
        <v>8085</v>
      </c>
      <c r="F21" s="10" t="s">
        <v>13</v>
      </c>
      <c r="G21" s="10" t="s">
        <v>19</v>
      </c>
      <c r="H21" s="3"/>
      <c r="I21" s="3"/>
    </row>
    <row r="22" spans="2:9" x14ac:dyDescent="0.25">
      <c r="D22" s="14"/>
      <c r="H22" s="3"/>
      <c r="I22" s="3"/>
    </row>
    <row r="23" spans="2:9" x14ac:dyDescent="0.25">
      <c r="D23" s="14"/>
      <c r="H23" s="3"/>
      <c r="I23" s="3"/>
    </row>
    <row r="24" spans="2:9" x14ac:dyDescent="0.25">
      <c r="D24" s="14"/>
    </row>
    <row r="25" spans="2:9" x14ac:dyDescent="0.25">
      <c r="D25" s="14"/>
    </row>
    <row r="26" spans="2:9" x14ac:dyDescent="0.25">
      <c r="D26" s="14"/>
    </row>
    <row r="27" spans="2:9" x14ac:dyDescent="0.25">
      <c r="D27" s="14"/>
    </row>
    <row r="28" spans="2:9" x14ac:dyDescent="0.25">
      <c r="D28" s="14"/>
    </row>
    <row r="29" spans="2:9" x14ac:dyDescent="0.25">
      <c r="D29" s="14"/>
    </row>
  </sheetData>
  <autoFilter ref="A3:I21"/>
  <customSheetViews>
    <customSheetView guid="{70B6B69B-263D-47C0-9D5D-A63ACDE244F6}" fitToPage="1" showAutoFilter="1" topLeftCell="A18">
      <selection activeCell="A67" sqref="A67:XFD67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1"/>
      <autoFilter ref="A3:I110"/>
    </customSheetView>
    <customSheetView guid="{FA00177F-9667-4D0F-A559-0FDCDA0DA9A6}" fitToPage="1">
      <selection activeCell="C4" sqref="C4"/>
      <pageMargins left="0.31496062992125984" right="0.31496062992125984" top="0.27559055118110237" bottom="0.23622047244094491" header="0.23622047244094491" footer="0.19685039370078741"/>
      <pageSetup paperSize="9" scale="57" fitToHeight="4" orientation="portrait" r:id="rId2"/>
    </customSheetView>
    <customSheetView guid="{4169F1AE-E95B-4972-A6CC-947318570A50}" fitToPage="1" topLeftCell="A18">
      <selection activeCell="B50" sqref="B50:G60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3"/>
    </customSheetView>
    <customSheetView guid="{92484FCB-D80D-4BA0-BD26-3800FAE2C560}" fitToPage="1" topLeftCell="A88">
      <selection activeCell="C66" sqref="C66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4"/>
    </customSheetView>
    <customSheetView guid="{4F4A0182-CBD7-4942-A26A-6A8506AE4850}" fitToPage="1" showAutoFilter="1">
      <selection activeCell="C17" sqref="C17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5"/>
      <autoFilter ref="A3:I110"/>
    </customSheetView>
    <customSheetView guid="{0862B682-449C-4D08-9889-183AB7541112}" fitToPage="1" showAutoFilter="1">
      <selection activeCell="C28" sqref="C28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6"/>
      <autoFilter ref="A3:I110"/>
    </customSheetView>
    <customSheetView guid="{C42A3CE2-A005-482E-8B28-814212CDEB81}" fitToPage="1" showAutoFilter="1" topLeftCell="A49">
      <selection activeCell="B62" sqref="B62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7"/>
      <autoFilter ref="A3:I110"/>
    </customSheetView>
    <customSheetView guid="{E63C8801-0BB5-4320-BD2C-8DD85D233BFF}" fitToPage="1" showAutoFilter="1">
      <selection activeCell="C9" sqref="C9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8"/>
      <autoFilter ref="A3:I110"/>
    </customSheetView>
    <customSheetView guid="{DE995B32-0DBF-4347-A395-7B7C0BA212F3}" fitToPage="1" showAutoFilter="1" topLeftCell="A73">
      <selection activeCell="F105" sqref="F105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9"/>
      <autoFilter ref="A3:I110"/>
    </customSheetView>
    <customSheetView guid="{188F44B4-33C5-47D8-B8BC-7BA4F43ECFB6}" showPageBreaks="1" fitToPage="1" topLeftCell="A73">
      <selection activeCell="A3" sqref="A3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10"/>
    </customSheetView>
  </customSheetViews>
  <phoneticPr fontId="0" type="noConversion"/>
  <pageMargins left="0.31496062992125984" right="0.31496062992125984" top="0.27559055118110237" bottom="0.23622047244094491" header="0.23622047244094491" footer="0.19685039370078741"/>
  <pageSetup paperSize="9" scale="51" fitToHeight="4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" x14ac:dyDescent="0.25"/>
  <sheetData/>
  <customSheetViews>
    <customSheetView guid="{70B6B69B-263D-47C0-9D5D-A63ACDE244F6}">
      <selection sqref="A1:XFD1048576"/>
      <pageMargins left="0.7" right="0.7" top="0.75" bottom="0.75" header="0.3" footer="0.3"/>
      <pageSetup paperSize="9" orientation="portrait" r:id="rId1"/>
    </customSheetView>
    <customSheetView guid="{FA00177F-9667-4D0F-A559-0FDCDA0DA9A6}">
      <selection sqref="A1:XFD1048576"/>
      <pageMargins left="0.7" right="0.7" top="0.75" bottom="0.75" header="0.3" footer="0.3"/>
      <pageSetup paperSize="9" orientation="portrait" r:id="rId2"/>
    </customSheetView>
    <customSheetView guid="{4169F1AE-E95B-4972-A6CC-947318570A50}">
      <selection sqref="A1:XFD1048576"/>
      <pageMargins left="0.7" right="0.7" top="0.75" bottom="0.75" header="0.3" footer="0.3"/>
      <pageSetup paperSize="9" orientation="portrait" r:id="rId3"/>
    </customSheetView>
    <customSheetView guid="{92484FCB-D80D-4BA0-BD26-3800FAE2C560}">
      <selection sqref="A1:XFD1048576"/>
      <pageMargins left="0.7" right="0.7" top="0.75" bottom="0.75" header="0.3" footer="0.3"/>
      <pageSetup paperSize="9" orientation="portrait" r:id="rId4"/>
    </customSheetView>
    <customSheetView guid="{4F4A0182-CBD7-4942-A26A-6A8506AE4850}">
      <selection sqref="A1:XFD1048576"/>
      <pageMargins left="0.7" right="0.7" top="0.75" bottom="0.75" header="0.3" footer="0.3"/>
      <pageSetup paperSize="9" orientation="portrait" r:id="rId5"/>
    </customSheetView>
    <customSheetView guid="{0862B682-449C-4D08-9889-183AB7541112}">
      <selection sqref="A1:XFD1048576"/>
      <pageMargins left="0.7" right="0.7" top="0.75" bottom="0.75" header="0.3" footer="0.3"/>
      <pageSetup paperSize="9" orientation="portrait" r:id="rId6"/>
    </customSheetView>
    <customSheetView guid="{C42A3CE2-A005-482E-8B28-814212CDEB81}">
      <selection sqref="A1:XFD1048576"/>
      <pageMargins left="0.7" right="0.7" top="0.75" bottom="0.75" header="0.3" footer="0.3"/>
      <pageSetup paperSize="9" orientation="portrait" r:id="rId7"/>
    </customSheetView>
    <customSheetView guid="{E63C8801-0BB5-4320-BD2C-8DD85D233BFF}">
      <selection sqref="A1:XFD1048576"/>
      <pageMargins left="0.7" right="0.7" top="0.75" bottom="0.75" header="0.3" footer="0.3"/>
      <pageSetup paperSize="9" orientation="portrait" r:id="rId8"/>
    </customSheetView>
    <customSheetView guid="{DE995B32-0DBF-4347-A395-7B7C0BA212F3}">
      <selection sqref="A1:XFD1048576"/>
      <pageMargins left="0.7" right="0.7" top="0.75" bottom="0.75" header="0.3" footer="0.3"/>
      <pageSetup paperSize="9" orientation="portrait" r:id="rId9"/>
    </customSheetView>
    <customSheetView guid="{188F44B4-33C5-47D8-B8BC-7BA4F43ECFB6}">
      <selection sqref="A1:XFD1048576"/>
      <pageMargins left="0.7" right="0.7" top="0.75" bottom="0.75" header="0.3" footer="0.3"/>
      <pageSetup paperSize="9" orientation="portrait" r:id="rId10"/>
    </customSheetView>
  </customSheetView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településszintű áttekintés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nagy.eszter</dc:creator>
  <cp:lastModifiedBy>Molnár Zsolt</cp:lastModifiedBy>
  <cp:lastPrinted>2019-02-26T12:54:59Z</cp:lastPrinted>
  <dcterms:created xsi:type="dcterms:W3CDTF">2013-10-16T09:04:41Z</dcterms:created>
  <dcterms:modified xsi:type="dcterms:W3CDTF">2023-12-01T08:03:21Z</dcterms:modified>
</cp:coreProperties>
</file>