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25" tabRatio="872"/>
  </bookViews>
  <sheets>
    <sheet name="Záradék" sheetId="1" r:id="rId1"/>
    <sheet name="Összesítő" sheetId="8" r:id="rId2"/>
    <sheet name="Zsaluzás és állványozás" sheetId="2" r:id="rId3"/>
    <sheet name="Irtás, föld- és sziklamunka" sheetId="3" r:id="rId4"/>
    <sheet name="Helyszíni beton és vasbeton mun" sheetId="4" r:id="rId5"/>
    <sheet name="Fém- és könnyű épületszerkezet " sheetId="5" r:id="rId6"/>
    <sheet name="Fém nyílászáró és épületlakatos" sheetId="6" r:id="rId7"/>
    <sheet name="Felületképzés" sheetId="7" r:id="rId8"/>
  </sheets>
  <calcPr calcId="145621"/>
</workbook>
</file>

<file path=xl/calcChain.xml><?xml version="1.0" encoding="utf-8"?>
<calcChain xmlns="http://schemas.openxmlformats.org/spreadsheetml/2006/main">
  <c r="I2" i="7" l="1"/>
  <c r="I4" i="7" s="1"/>
  <c r="C7" i="8" s="1"/>
  <c r="H2" i="7"/>
  <c r="H4" i="7" s="1"/>
  <c r="B7" i="8" s="1"/>
  <c r="I2" i="6"/>
  <c r="I4" i="6" s="1"/>
  <c r="C6" i="8" s="1"/>
  <c r="H2" i="6"/>
  <c r="H4" i="6" s="1"/>
  <c r="B6" i="8" s="1"/>
  <c r="I2" i="5"/>
  <c r="I4" i="5" s="1"/>
  <c r="C5" i="8" s="1"/>
  <c r="H2" i="5"/>
  <c r="H4" i="5" s="1"/>
  <c r="B5" i="8" s="1"/>
  <c r="I4" i="4"/>
  <c r="H4" i="4"/>
  <c r="I2" i="4"/>
  <c r="I6" i="4" s="1"/>
  <c r="C4" i="8" s="1"/>
  <c r="H2" i="4"/>
  <c r="H6" i="4" s="1"/>
  <c r="B4" i="8" s="1"/>
  <c r="I4" i="3"/>
  <c r="H4" i="3"/>
  <c r="I2" i="3"/>
  <c r="H2" i="3"/>
  <c r="H6" i="3" s="1"/>
  <c r="B3" i="8" s="1"/>
  <c r="I2" i="2"/>
  <c r="I4" i="2" s="1"/>
  <c r="C2" i="8" s="1"/>
  <c r="H2" i="2"/>
  <c r="H4" i="2" s="1"/>
  <c r="B2" i="8" s="1"/>
  <c r="I6" i="3" l="1"/>
  <c r="C3" i="8" s="1"/>
  <c r="B8" i="8"/>
  <c r="C24" i="1" s="1"/>
  <c r="C25" i="1" s="1"/>
  <c r="C8" i="8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<sst xmlns="http://schemas.openxmlformats.org/spreadsheetml/2006/main" count="121" uniqueCount="57">
  <si>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</si>
  <si>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</si>
  <si>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</si>
  <si>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</si>
  <si>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2db bejárati kapu és bejárati előlépcső felújítása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</si>
  <si>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</si>
  <si>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</si>
  <si>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</si>
  <si>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</si>
  <si>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</si>
  <si>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</si>
  <si>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</si>
  <si>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</si>
  <si>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</si>
  <si>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</si>
  <si>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</si>
  <si>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</si>
  <si>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Nyíradonyi Kölcsey Ferenc Gimnázium és Általános Iskola                                              </t>
  </si>
  <si>
    <t>Munkanem megnevezése</t>
  </si>
  <si>
    <t>Anyag összege</t>
  </si>
  <si>
    <t>Díj összege</t>
  </si>
  <si>
    <t>Zsaluzás és állványozás</t>
  </si>
  <si>
    <t>Irtás, föld- és sziklamunka</t>
  </si>
  <si>
    <t>Helyszíni beton és vasbeton munka</t>
  </si>
  <si>
    <t>Fém- és könnyű épületszerkezet szerelése</t>
  </si>
  <si>
    <t>Fém nyílászáró és épületlakatos-szerkezet elhelyezése</t>
  </si>
  <si>
    <t>Felületképzés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</si>
  <si>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</si>
  <si>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</si>
  <si>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</si>
  <si>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</si>
  <si>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</si>
  <si>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</si>
  <si>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</si>
  <si>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</si>
  <si>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</si>
  <si>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</si>
  <si>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15-004-53</t>
  </si>
  <si>
    <t>Előlépcső felújítása Tereplépcső zsaluzása</t>
  </si>
  <si>
    <t>m2</t>
  </si>
  <si>
    <t>Munkanem összesen: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</si>
  <si>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</si>
  <si>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</si>
  <si>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</si>
  <si>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</si>
  <si>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</si>
  <si>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</si>
  <si>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31-000-13.2</t>
  </si>
  <si>
    <t>Előlépcső felújítása Beton aljzatok, járdák bontása 10 cm vastagságig, kavicsbetonból, gépi erővel, roxon fejjel</t>
  </si>
  <si>
    <t>31-051-1.1-0112140</t>
  </si>
  <si>
    <t>Előlépcső felújítása Járdakészítés betonból, 10 cm vastagságig, tükörkiemeléssel, zsaluzattal, saját levében simítva C12/15 - X0b(H)</t>
  </si>
  <si>
    <t>34-001-3.1</t>
  </si>
  <si>
    <t>Acél oszlop elhelyezése 80x60x3 zártszelvényből, felületkezelve, mázolva</t>
  </si>
  <si>
    <t>45-003-1.2-0138126</t>
  </si>
  <si>
    <t>Kerítéskapu cseréje kétszárnyú kivitelben, 6,00 m szabad nyílásméretig BETAFENCE ROBUSTA erősített kapu, 5 m-es átjáróval, zöld illetve egyéb RAL színekben, 25x25 mm-es pálca betéttel, 5000x2030 mm</t>
  </si>
  <si>
    <t>47-021-11.3</t>
  </si>
  <si>
    <t>Kétszárnyú 1db acélkapu javítása, Acélfelületek mázolása rácson, korláton, kerítésen, sodronyhálón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</si>
</sst>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0"/>
      <c r="B1" s="23"/>
      <c r="C1" s="23"/>
      <c r="D1" s="23"/>
    </row>
    <row r="2" spans="1:4" s="1" customFormat="1" x14ac:dyDescent="0.25">
      <c r="A2" s="30"/>
      <c r="B2" s="23"/>
      <c r="C2" s="23"/>
      <c r="D2" s="23"/>
    </row>
    <row r="3" spans="1:4" s="1" customFormat="1" x14ac:dyDescent="0.25">
      <c r="A3" s="30"/>
      <c r="B3" s="23"/>
      <c r="C3" s="23"/>
      <c r="D3" s="23"/>
    </row>
    <row r="4" spans="1:4" x14ac:dyDescent="0.25">
      <c r="A4" s="22"/>
      <c r="B4" s="23"/>
      <c r="C4" s="23"/>
      <c r="D4" s="23"/>
    </row>
    <row r="5" spans="1:4" x14ac:dyDescent="0.25">
      <c r="A5" s="22"/>
      <c r="B5" s="23"/>
      <c r="C5" s="23"/>
      <c r="D5" s="23"/>
    </row>
    <row r="6" spans="1:4" x14ac:dyDescent="0.25">
      <c r="A6" s="22"/>
      <c r="B6" s="23"/>
      <c r="C6" s="23"/>
      <c r="D6" s="23"/>
    </row>
    <row r="7" spans="1:4" x14ac:dyDescent="0.25">
      <c r="A7" s="22"/>
      <c r="B7" s="23"/>
      <c r="C7" s="23"/>
      <c r="D7" s="23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17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2" spans="1:4" x14ac:dyDescent="0.25">
      <c r="A22" s="24" t="s">
        <v>7</v>
      </c>
      <c r="B22" s="25"/>
      <c r="C22" s="25"/>
      <c r="D22" s="25"/>
    </row>
    <row r="23" spans="1:4" x14ac:dyDescent="0.25">
      <c r="A23" s="3" t="s">
        <v>8</v>
      </c>
      <c r="B23" s="3"/>
      <c r="C23" s="4" t="s">
        <v>9</v>
      </c>
      <c r="D23" s="4" t="s">
        <v>10</v>
      </c>
    </row>
    <row r="24" spans="1:4" x14ac:dyDescent="0.25">
      <c r="A24" s="3" t="s">
        <v>11</v>
      </c>
      <c r="B24" s="3"/>
      <c r="C24" s="7">
        <f>+Összesítő!B8</f>
        <v>0</v>
      </c>
      <c r="D24" s="7">
        <f>+Összesítő!C8</f>
        <v>0</v>
      </c>
    </row>
    <row r="25" spans="1:4" x14ac:dyDescent="0.25">
      <c r="A25" s="3" t="s">
        <v>12</v>
      </c>
      <c r="B25" s="3"/>
      <c r="C25" s="7">
        <f>ROUND(C24,0)</f>
        <v>0</v>
      </c>
      <c r="D25" s="7">
        <f>ROUND(D24,0)</f>
        <v>0</v>
      </c>
    </row>
    <row r="26" spans="1:4" x14ac:dyDescent="0.25">
      <c r="A26" s="2" t="s">
        <v>13</v>
      </c>
      <c r="C26" s="26">
        <f>ROUND(C25+D25,0)</f>
        <v>0</v>
      </c>
      <c r="D26" s="26"/>
    </row>
    <row r="27" spans="1:4" x14ac:dyDescent="0.25">
      <c r="A27" s="3" t="s">
        <v>14</v>
      </c>
      <c r="B27" s="5">
        <v>0.27</v>
      </c>
      <c r="C27" s="27">
        <f>ROUND(C26*B27,0)</f>
        <v>0</v>
      </c>
      <c r="D27" s="27"/>
    </row>
    <row r="28" spans="1:4" x14ac:dyDescent="0.25">
      <c r="A28" s="3" t="s">
        <v>15</v>
      </c>
      <c r="B28" s="3"/>
      <c r="C28" s="28">
        <f>ROUND(C26+C27,0)</f>
        <v>0</v>
      </c>
      <c r="D28" s="28"/>
    </row>
    <row r="32" spans="1:4" x14ac:dyDescent="0.25">
      <c r="B32" s="29" t="s">
        <v>16</v>
      </c>
      <c r="C32" s="29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8" sqref="C8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20">
        <f>+'Zsaluzás és állványozás'!H4</f>
        <v>0</v>
      </c>
      <c r="C2" s="20">
        <f>+'Zsaluzás és állványozás'!I4</f>
        <v>0</v>
      </c>
    </row>
    <row r="3" spans="1:3" x14ac:dyDescent="0.25">
      <c r="A3" s="10" t="s">
        <v>22</v>
      </c>
      <c r="B3" s="20">
        <f>+'Irtás, föld- és sziklamunka'!H6</f>
        <v>0</v>
      </c>
      <c r="C3" s="20">
        <f>+'Irtás, föld- és sziklamunka'!I6</f>
        <v>0</v>
      </c>
    </row>
    <row r="4" spans="1:3" x14ac:dyDescent="0.25">
      <c r="A4" s="10" t="s">
        <v>23</v>
      </c>
      <c r="B4" s="20">
        <f>+'Helyszíni beton és vasbeton mun'!H6</f>
        <v>0</v>
      </c>
      <c r="C4" s="20">
        <f>+'Helyszíni beton és vasbeton mun'!I6</f>
        <v>0</v>
      </c>
    </row>
    <row r="5" spans="1:3" ht="31.5" x14ac:dyDescent="0.25">
      <c r="A5" s="10" t="s">
        <v>24</v>
      </c>
      <c r="B5" s="20">
        <f>+'Fém- és könnyű épületszerkezet '!H4</f>
        <v>0</v>
      </c>
      <c r="C5" s="20">
        <f>+'Fém- és könnyű épületszerkezet '!I4</f>
        <v>0</v>
      </c>
    </row>
    <row r="6" spans="1:3" ht="31.5" x14ac:dyDescent="0.25">
      <c r="A6" s="10" t="s">
        <v>25</v>
      </c>
      <c r="B6" s="20">
        <f>+'Fém nyílászáró és épületlakatos'!H4</f>
        <v>0</v>
      </c>
      <c r="C6" s="20">
        <f>+'Fém nyílászáró és épületlakatos'!I4</f>
        <v>0</v>
      </c>
    </row>
    <row r="7" spans="1:3" x14ac:dyDescent="0.25">
      <c r="A7" s="10" t="s">
        <v>26</v>
      </c>
      <c r="B7" s="20">
        <f>+Felületképzés!H4</f>
        <v>0</v>
      </c>
      <c r="C7" s="20">
        <f>+Felületképzés!I4</f>
        <v>0</v>
      </c>
    </row>
    <row r="8" spans="1:3" s="8" customFormat="1" x14ac:dyDescent="0.25">
      <c r="A8" s="8" t="s">
        <v>27</v>
      </c>
      <c r="B8" s="21">
        <f>ROUND(SUM(B2:B7),0)</f>
        <v>0</v>
      </c>
      <c r="C8" s="21">
        <f>ROUND(SUM(C2:C7),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28</v>
      </c>
      <c r="B1" s="12" t="s">
        <v>29</v>
      </c>
      <c r="C1" s="12" t="s">
        <v>30</v>
      </c>
      <c r="D1" s="13" t="s">
        <v>31</v>
      </c>
      <c r="E1" s="12" t="s">
        <v>32</v>
      </c>
      <c r="F1" s="13" t="s">
        <v>33</v>
      </c>
      <c r="G1" s="13" t="s">
        <v>34</v>
      </c>
      <c r="H1" s="13" t="s">
        <v>35</v>
      </c>
      <c r="I1" s="13" t="s">
        <v>36</v>
      </c>
    </row>
    <row r="2" spans="1:9" x14ac:dyDescent="0.25">
      <c r="A2" s="15">
        <v>1</v>
      </c>
      <c r="B2" s="16" t="s">
        <v>37</v>
      </c>
      <c r="C2" s="17" t="s">
        <v>38</v>
      </c>
      <c r="D2" s="18">
        <v>2</v>
      </c>
      <c r="E2" s="16" t="s">
        <v>39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40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28</v>
      </c>
      <c r="B1" s="12" t="s">
        <v>29</v>
      </c>
      <c r="C1" s="12" t="s">
        <v>30</v>
      </c>
      <c r="D1" s="13" t="s">
        <v>31</v>
      </c>
      <c r="E1" s="12" t="s">
        <v>32</v>
      </c>
      <c r="F1" s="13" t="s">
        <v>33</v>
      </c>
      <c r="G1" s="13" t="s">
        <v>34</v>
      </c>
      <c r="H1" s="13" t="s">
        <v>35</v>
      </c>
      <c r="I1" s="13" t="s">
        <v>36</v>
      </c>
    </row>
    <row r="2" spans="1:9" ht="41.25" x14ac:dyDescent="0.25">
      <c r="A2" s="15">
        <v>1</v>
      </c>
      <c r="B2" s="16" t="s">
        <v>41</v>
      </c>
      <c r="C2" s="17" t="s">
        <v>42</v>
      </c>
      <c r="D2" s="18">
        <v>2</v>
      </c>
      <c r="E2" s="16" t="s">
        <v>43</v>
      </c>
      <c r="H2" s="18">
        <f>ROUND(D2*F2, 0)</f>
        <v>0</v>
      </c>
      <c r="I2" s="18">
        <f>ROUND(D2*G2, 0)</f>
        <v>0</v>
      </c>
    </row>
    <row r="4" spans="1:9" ht="38.25" x14ac:dyDescent="0.25">
      <c r="A4" s="15">
        <v>2</v>
      </c>
      <c r="B4" s="16" t="s">
        <v>44</v>
      </c>
      <c r="C4" s="17" t="s">
        <v>45</v>
      </c>
      <c r="D4" s="18">
        <v>12</v>
      </c>
      <c r="E4" s="16" t="s">
        <v>46</v>
      </c>
      <c r="H4" s="18">
        <f>ROUND(D4*F4, 0)</f>
        <v>0</v>
      </c>
      <c r="I4" s="18">
        <f>ROUND(D4*G4, 0)</f>
        <v>0</v>
      </c>
    </row>
    <row r="6" spans="1:9" s="19" customFormat="1" x14ac:dyDescent="0.25">
      <c r="A6" s="11"/>
      <c r="B6" s="12"/>
      <c r="C6" s="12" t="s">
        <v>40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28</v>
      </c>
      <c r="B1" s="12" t="s">
        <v>29</v>
      </c>
      <c r="C1" s="12" t="s">
        <v>30</v>
      </c>
      <c r="D1" s="13" t="s">
        <v>31</v>
      </c>
      <c r="E1" s="12" t="s">
        <v>32</v>
      </c>
      <c r="F1" s="13" t="s">
        <v>33</v>
      </c>
      <c r="G1" s="13" t="s">
        <v>34</v>
      </c>
      <c r="H1" s="13" t="s">
        <v>35</v>
      </c>
      <c r="I1" s="13" t="s">
        <v>36</v>
      </c>
    </row>
    <row r="2" spans="1:9" ht="38.25" x14ac:dyDescent="0.25">
      <c r="A2" s="15">
        <v>1</v>
      </c>
      <c r="B2" s="16" t="s">
        <v>47</v>
      </c>
      <c r="C2" s="17" t="s">
        <v>48</v>
      </c>
      <c r="D2" s="18">
        <v>90</v>
      </c>
      <c r="E2" s="16" t="s">
        <v>39</v>
      </c>
      <c r="H2" s="18">
        <f>ROUND(D2*F2, 0)</f>
        <v>0</v>
      </c>
      <c r="I2" s="18">
        <f>ROUND(D2*G2, 0)</f>
        <v>0</v>
      </c>
    </row>
    <row r="4" spans="1:9" ht="51" x14ac:dyDescent="0.25">
      <c r="A4" s="15">
        <v>2</v>
      </c>
      <c r="B4" s="16" t="s">
        <v>49</v>
      </c>
      <c r="C4" s="17" t="s">
        <v>50</v>
      </c>
      <c r="D4" s="18">
        <v>90</v>
      </c>
      <c r="E4" s="16" t="s">
        <v>39</v>
      </c>
      <c r="H4" s="18">
        <f>ROUND(D4*F4, 0)</f>
        <v>0</v>
      </c>
      <c r="I4" s="18">
        <f>ROUND(D4*G4, 0)</f>
        <v>0</v>
      </c>
    </row>
    <row r="6" spans="1:9" s="19" customFormat="1" x14ac:dyDescent="0.25">
      <c r="A6" s="11"/>
      <c r="B6" s="12"/>
      <c r="C6" s="12" t="s">
        <v>40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28</v>
      </c>
      <c r="B1" s="12" t="s">
        <v>29</v>
      </c>
      <c r="C1" s="12" t="s">
        <v>30</v>
      </c>
      <c r="D1" s="13" t="s">
        <v>31</v>
      </c>
      <c r="E1" s="12" t="s">
        <v>32</v>
      </c>
      <c r="F1" s="13" t="s">
        <v>33</v>
      </c>
      <c r="G1" s="13" t="s">
        <v>34</v>
      </c>
      <c r="H1" s="13" t="s">
        <v>35</v>
      </c>
      <c r="I1" s="13" t="s">
        <v>36</v>
      </c>
    </row>
    <row r="2" spans="1:9" ht="25.5" x14ac:dyDescent="0.25">
      <c r="A2" s="15">
        <v>1</v>
      </c>
      <c r="B2" s="16" t="s">
        <v>51</v>
      </c>
      <c r="C2" s="17" t="s">
        <v>52</v>
      </c>
      <c r="D2" s="18">
        <v>1</v>
      </c>
      <c r="E2" s="16" t="s">
        <v>43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40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28</v>
      </c>
      <c r="B1" s="12" t="s">
        <v>29</v>
      </c>
      <c r="C1" s="12" t="s">
        <v>30</v>
      </c>
      <c r="D1" s="13" t="s">
        <v>31</v>
      </c>
      <c r="E1" s="12" t="s">
        <v>32</v>
      </c>
      <c r="F1" s="13" t="s">
        <v>33</v>
      </c>
      <c r="G1" s="13" t="s">
        <v>34</v>
      </c>
      <c r="H1" s="13" t="s">
        <v>35</v>
      </c>
      <c r="I1" s="13" t="s">
        <v>36</v>
      </c>
    </row>
    <row r="2" spans="1:9" ht="63.75" x14ac:dyDescent="0.25">
      <c r="A2" s="15">
        <v>1</v>
      </c>
      <c r="B2" s="16" t="s">
        <v>53</v>
      </c>
      <c r="C2" s="17" t="s">
        <v>54</v>
      </c>
      <c r="D2" s="18">
        <v>1</v>
      </c>
      <c r="E2" s="16" t="s">
        <v>43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40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28</v>
      </c>
      <c r="B1" s="12" t="s">
        <v>29</v>
      </c>
      <c r="C1" s="12" t="s">
        <v>30</v>
      </c>
      <c r="D1" s="13" t="s">
        <v>31</v>
      </c>
      <c r="E1" s="12" t="s">
        <v>32</v>
      </c>
      <c r="F1" s="13" t="s">
        <v>33</v>
      </c>
      <c r="G1" s="13" t="s">
        <v>34</v>
      </c>
      <c r="H1" s="13" t="s">
        <v>35</v>
      </c>
      <c r="I1" s="13" t="s">
        <v>36</v>
      </c>
    </row>
    <row r="2" spans="1:9" ht="38.25" x14ac:dyDescent="0.25">
      <c r="A2" s="15">
        <v>1</v>
      </c>
      <c r="B2" s="16" t="s">
        <v>55</v>
      </c>
      <c r="C2" s="17" t="s">
        <v>56</v>
      </c>
      <c r="D2" s="18">
        <v>15</v>
      </c>
      <c r="E2" s="16" t="s">
        <v>39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40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Záradék</vt:lpstr>
      <vt:lpstr>Összesítő</vt:lpstr>
      <vt:lpstr>Zsaluzás és állványozás</vt:lpstr>
      <vt:lpstr>Irtás, föld- és sziklamunka</vt:lpstr>
      <vt:lpstr>Helyszíni beton és vasbeton mun</vt:lpstr>
      <vt:lpstr>Fém- és könnyű épületszerkezet </vt:lpstr>
      <vt:lpstr>Fém nyílászáró és épületlakatos</vt:lpstr>
      <vt:lpstr>Felületképzés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2018-01-26T10:47:50Z</dcterms:created>
  <dcterms:modified xsi:type="dcterms:W3CDTF">2018-01-26T12:32:27Z</dcterms:modified>
</cp:coreProperties>
</file>