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 activeTab="5"/>
  </bookViews>
  <sheets>
    <sheet name="Általános iskola" sheetId="1" r:id="rId1"/>
    <sheet name="Gimnázium" sheetId="2" r:id="rId2"/>
    <sheet name="AMI és koli" sheetId="4" r:id="rId3"/>
    <sheet name="EGyMI-k" sheetId="3" r:id="rId4"/>
    <sheet name="Munka1" sheetId="5" r:id="rId5"/>
    <sheet name="Munka2" sheetId="6" r:id="rId6"/>
  </sheets>
  <definedNames>
    <definedName name="_xlnm._FilterDatabase" localSheetId="0" hidden="1">'Általános iskola'!$A$1:$O$48</definedName>
  </definedNames>
  <calcPr calcId="145621"/>
</workbook>
</file>

<file path=xl/calcChain.xml><?xml version="1.0" encoding="utf-8"?>
<calcChain xmlns="http://schemas.openxmlformats.org/spreadsheetml/2006/main">
  <c r="O48" i="1" l="1"/>
  <c r="C43" i="6"/>
  <c r="C42" i="6"/>
  <c r="C40" i="6"/>
  <c r="C49" i="6"/>
  <c r="C48" i="6"/>
  <c r="C47" i="6"/>
  <c r="C36" i="6"/>
  <c r="C35" i="6"/>
  <c r="C34" i="6"/>
  <c r="C12" i="6"/>
  <c r="C32" i="6"/>
  <c r="C11" i="6"/>
  <c r="C10" i="6"/>
  <c r="C29" i="6"/>
  <c r="C28" i="6"/>
  <c r="C8" i="6"/>
  <c r="C7" i="6"/>
  <c r="C27" i="6"/>
  <c r="C46" i="6"/>
  <c r="C6" i="6"/>
  <c r="C26" i="6"/>
  <c r="C25" i="6"/>
  <c r="C24" i="6"/>
  <c r="C45" i="6"/>
  <c r="C23" i="6"/>
  <c r="C22" i="6"/>
  <c r="C21" i="6"/>
  <c r="C19" i="6"/>
  <c r="C5" i="6"/>
  <c r="C16" i="6"/>
  <c r="D44" i="1"/>
  <c r="D6" i="1"/>
  <c r="D7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2" i="1"/>
  <c r="D34" i="1"/>
  <c r="D35" i="1"/>
  <c r="D36" i="1"/>
  <c r="D37" i="1"/>
  <c r="D40" i="1"/>
  <c r="D41" i="1"/>
  <c r="D42" i="1"/>
  <c r="D46" i="1"/>
  <c r="D47" i="1"/>
  <c r="O4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5" i="1"/>
  <c r="O47" i="1"/>
  <c r="O46" i="1"/>
  <c r="O5" i="1"/>
  <c r="O21" i="1"/>
  <c r="O25" i="1"/>
  <c r="O44" i="1"/>
  <c r="H48" i="1" l="1"/>
  <c r="I48" i="1"/>
  <c r="J48" i="1"/>
  <c r="K48" i="1"/>
  <c r="L48" i="1"/>
  <c r="M48" i="1"/>
  <c r="N48" i="1"/>
  <c r="G48" i="1"/>
  <c r="O3" i="1" l="1"/>
  <c r="M78" i="3" l="1"/>
  <c r="N64" i="3"/>
  <c r="M40" i="3"/>
  <c r="N18" i="3"/>
  <c r="D86" i="3" l="1"/>
  <c r="L8" i="2"/>
  <c r="F26" i="3" l="1"/>
  <c r="G26" i="3"/>
  <c r="H26" i="3"/>
  <c r="I26" i="3"/>
  <c r="J26" i="3"/>
  <c r="K26" i="3"/>
  <c r="F47" i="3"/>
  <c r="G47" i="3"/>
  <c r="H47" i="3"/>
  <c r="I47" i="3"/>
  <c r="J47" i="3"/>
  <c r="K47" i="3"/>
  <c r="G22" i="4"/>
  <c r="H22" i="4"/>
  <c r="I22" i="4"/>
  <c r="J22" i="4"/>
  <c r="K22" i="4"/>
  <c r="F22" i="4"/>
  <c r="D22" i="4"/>
  <c r="C22" i="4"/>
  <c r="F70" i="3"/>
  <c r="G70" i="3"/>
  <c r="H70" i="3"/>
  <c r="I70" i="3"/>
  <c r="J70" i="3"/>
  <c r="K70" i="3"/>
  <c r="F81" i="3" l="1"/>
  <c r="G81" i="3"/>
  <c r="H81" i="3"/>
  <c r="I81" i="3"/>
  <c r="J81" i="3"/>
  <c r="K81" i="3"/>
  <c r="D15" i="4"/>
  <c r="E15" i="4"/>
  <c r="F15" i="4"/>
  <c r="G15" i="4"/>
  <c r="H15" i="4"/>
  <c r="I15" i="4"/>
  <c r="J15" i="4"/>
  <c r="K15" i="4"/>
  <c r="L15" i="4"/>
  <c r="M15" i="4"/>
  <c r="N15" i="4"/>
  <c r="C15" i="4"/>
  <c r="O5" i="4"/>
  <c r="O7" i="4"/>
  <c r="O8" i="4"/>
  <c r="O9" i="4"/>
  <c r="O10" i="4"/>
  <c r="O11" i="4"/>
  <c r="O12" i="4"/>
  <c r="O13" i="4"/>
  <c r="O14" i="4"/>
  <c r="O6" i="4"/>
  <c r="P6" i="4" s="1"/>
  <c r="W8" i="2"/>
  <c r="X8" i="2"/>
  <c r="Y8" i="2"/>
  <c r="Z8" i="2"/>
  <c r="AA8" i="2"/>
  <c r="AB8" i="2"/>
  <c r="K16" i="4" l="1"/>
  <c r="C16" i="4"/>
  <c r="E16" i="4"/>
  <c r="O15" i="4"/>
  <c r="E81" i="3" l="1"/>
  <c r="D81" i="3"/>
  <c r="E70" i="3"/>
  <c r="D70" i="3"/>
  <c r="E47" i="3"/>
  <c r="D47" i="3"/>
  <c r="E26" i="3"/>
  <c r="D26" i="3"/>
  <c r="V4" i="2"/>
  <c r="V5" i="2"/>
  <c r="V6" i="2"/>
  <c r="V7" i="2"/>
  <c r="V3" i="2"/>
  <c r="L4" i="2"/>
  <c r="L5" i="2"/>
  <c r="L6" i="2"/>
  <c r="L7" i="2"/>
  <c r="L3" i="2"/>
  <c r="V8" i="2" l="1"/>
</calcChain>
</file>

<file path=xl/comments1.xml><?xml version="1.0" encoding="utf-8"?>
<comments xmlns="http://schemas.openxmlformats.org/spreadsheetml/2006/main">
  <authors>
    <author>resztike</author>
  </authors>
  <commentList>
    <comment ref="C60" authorId="0">
      <text>
        <r>
          <rPr>
            <b/>
            <sz val="9"/>
            <color indexed="81"/>
            <rFont val="Tahoma"/>
            <family val="2"/>
            <charset val="238"/>
          </rPr>
          <t>resztike:</t>
        </r>
        <r>
          <rPr>
            <sz val="9"/>
            <color indexed="81"/>
            <rFont val="Tahoma"/>
            <family val="2"/>
            <charset val="238"/>
          </rPr>
          <t xml:space="preserve">
a 2017/18-as tanévben is összevont osztályként működött.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238"/>
          </rPr>
          <t>resztike:</t>
        </r>
        <r>
          <rPr>
            <sz val="9"/>
            <color indexed="81"/>
            <rFont val="Tahoma"/>
            <family val="2"/>
            <charset val="238"/>
          </rPr>
          <t xml:space="preserve">
a 2017/18-as tanévben is összevont osztályként működött.</t>
        </r>
      </text>
    </comment>
    <comment ref="C63" authorId="0">
      <text>
        <r>
          <rPr>
            <b/>
            <sz val="9"/>
            <color indexed="81"/>
            <rFont val="Tahoma"/>
            <family val="2"/>
            <charset val="238"/>
          </rPr>
          <t>resztike:</t>
        </r>
        <r>
          <rPr>
            <sz val="9"/>
            <color indexed="81"/>
            <rFont val="Tahoma"/>
            <family val="2"/>
            <charset val="238"/>
          </rPr>
          <t xml:space="preserve">
a 2017/18-as tanévben is összevont osztályként működött.</t>
        </r>
      </text>
    </comment>
  </commentList>
</comments>
</file>

<file path=xl/sharedStrings.xml><?xml version="1.0" encoding="utf-8"?>
<sst xmlns="http://schemas.openxmlformats.org/spreadsheetml/2006/main" count="822" uniqueCount="320">
  <si>
    <t>Sorszám</t>
  </si>
  <si>
    <t>Intézmény neve</t>
  </si>
  <si>
    <t>1. évf.</t>
  </si>
  <si>
    <t>2. évf.</t>
  </si>
  <si>
    <t>3. évf.</t>
  </si>
  <si>
    <t>4. évf.</t>
  </si>
  <si>
    <t>5. évf.</t>
  </si>
  <si>
    <t>6. évf.</t>
  </si>
  <si>
    <t>7. évf.</t>
  </si>
  <si>
    <t>8. évf.</t>
  </si>
  <si>
    <t>Természetes osztálylétszám</t>
  </si>
  <si>
    <t>Számított osztálylétszám</t>
  </si>
  <si>
    <t>9. évf.</t>
  </si>
  <si>
    <t>10. évf.</t>
  </si>
  <si>
    <t>9. Ny évf.</t>
  </si>
  <si>
    <t>11. évf.</t>
  </si>
  <si>
    <t>12. évf.</t>
  </si>
  <si>
    <t xml:space="preserve"> Bagodi Fekete István Általános Iskola </t>
  </si>
  <si>
    <t xml:space="preserve"> Bagodi Fekete István Általános Iskola Salomvári Tagintézménye </t>
  </si>
  <si>
    <t>1.</t>
  </si>
  <si>
    <t>2.</t>
  </si>
  <si>
    <t>Béke Ligeti Általános Iskola, Készségfejlesztő Iskola, Szakiskola és Egységes Gyógypedagógiai Módszertani Intézmény</t>
  </si>
  <si>
    <t>Bocföldei Körzeti Általános Iskola</t>
  </si>
  <si>
    <t>Buda Ernő Körzeti Általános Iskola</t>
  </si>
  <si>
    <t>3.</t>
  </si>
  <si>
    <t>4.</t>
  </si>
  <si>
    <t>Deák Ferenc Általános Iskola, Gimnázium és Alapfokú Művészeti Iskola</t>
  </si>
  <si>
    <t>5.</t>
  </si>
  <si>
    <t>Dr. Papp Simon Általános Iskola</t>
  </si>
  <si>
    <t>Egervári László Általános Iskola Zalaszentiváni Tagintézménye</t>
  </si>
  <si>
    <t>6.</t>
  </si>
  <si>
    <t>7.</t>
  </si>
  <si>
    <t xml:space="preserve">Egervári László Általános Iskola </t>
  </si>
  <si>
    <t>Eötvös József és Liszt Ferenc Általános Iskola</t>
  </si>
  <si>
    <t>8.</t>
  </si>
  <si>
    <t>Eötvös József és Liszt Ferenc Általános Iskola Liszt Ferenc Tagiskolája</t>
  </si>
  <si>
    <t>Fazekas József Általános Iskola</t>
  </si>
  <si>
    <t>Gárdonyi Géza és Szegi Suli Általános Iskola</t>
  </si>
  <si>
    <t>Göcsej Kapuja Bak Általános Iskola</t>
  </si>
  <si>
    <t>Gönczi Ferenc Gimnázium és Szakgimnázium</t>
  </si>
  <si>
    <t>Izsák Imre Általános Iskola</t>
  </si>
  <si>
    <t>Kerkai Jenő Általános Iskola</t>
  </si>
  <si>
    <t>Koncz Dezső Általános Iskola, Kollégium, Készségfejlesztő Iskola és Egységes Gyógypedagógiai Módszertani Intézmény</t>
  </si>
  <si>
    <t>9.</t>
  </si>
  <si>
    <t>10.</t>
  </si>
  <si>
    <t>11.</t>
  </si>
  <si>
    <t>12.</t>
  </si>
  <si>
    <t>13.</t>
  </si>
  <si>
    <t>Landorhegyi Sportiskolai Általános Iskola</t>
  </si>
  <si>
    <t>Lenti Arany János Általános Iskola és Alapfokú Művészeti Iskola</t>
  </si>
  <si>
    <t>Lenti Vörösmarty Mihály Általános Iskola</t>
  </si>
  <si>
    <t>Móricz Zsigmond Általános Iskola, Szakiskola, Készségfejlesztő Iskola, Fejlesztő Nevelés-Oktatást Végző Iskola, Kollégium és Egységes Gyógypedagógiai Módszertani Intézmény</t>
  </si>
  <si>
    <t>Nagykapornaki Általános Iskola</t>
  </si>
  <si>
    <t>Pacsai Általános Iskola</t>
  </si>
  <si>
    <t>Pákai Öveges József Általános Iskola</t>
  </si>
  <si>
    <t>Pálóczi Horváth Ádám Alapfokú Művészeti Iskola</t>
  </si>
  <si>
    <t>Petőfi Sándor és Dózsa György Magyar-Angol Két Tanítási Nyelvű Általános Iskola</t>
  </si>
  <si>
    <t xml:space="preserve">Petőfi Sándor és Dózsa György Magyar-Angol Két Tanítási Nyelvű Általános Iskola Dózsa György Tagiskolája </t>
  </si>
  <si>
    <t>14.</t>
  </si>
  <si>
    <t>15.</t>
  </si>
  <si>
    <t>16.</t>
  </si>
  <si>
    <t>17.</t>
  </si>
  <si>
    <t>18.</t>
  </si>
  <si>
    <t>19.</t>
  </si>
  <si>
    <t>20.</t>
  </si>
  <si>
    <t>21.</t>
  </si>
  <si>
    <t>Pókaszepetki Festetics Kristóf Általános Iskola</t>
  </si>
  <si>
    <t>Rédicsi Móra Ferenc Általános Iskola</t>
  </si>
  <si>
    <t>Söjtöri Deák Ferenc Általános Iskola</t>
  </si>
  <si>
    <t>Szentpéterúri Általános Iskola</t>
  </si>
  <si>
    <t>Teskándi Csukás István Általános Iskola</t>
  </si>
  <si>
    <t>Tófeji Kincskereső Általános Iskola</t>
  </si>
  <si>
    <t>Tófeji Kincskereső Általános Iskola Gutorföldi Tagintézménye</t>
  </si>
  <si>
    <t>Türjei Szent László Általános Iskola</t>
  </si>
  <si>
    <t>Zala Megyei Pedagógiai Szakszolgálat</t>
  </si>
  <si>
    <t>Zalabéri Általános Iskola és Alapfokú Művészeti Iskola</t>
  </si>
  <si>
    <t>Zalaegerszegi Ady Endre Általános Iskola, Gimnázium és Alapfokú Művészeti Iskola</t>
  </si>
  <si>
    <t>Zalaegerszegi Kölcsey Ferenc Gimnázium</t>
  </si>
  <si>
    <t>Zalaegerszegi Nyitott Ház Óvoda, Általános Iskola, Fejlesztő Nevelés-Oktatást Végző Iskola és Egységes Gyógypedagógiai Módszertani Intézmény</t>
  </si>
  <si>
    <t>Zalaegerszegi Öveges József Általános Iskola</t>
  </si>
  <si>
    <t>Zalaegerszegi Városi Középiskolai Kollégium</t>
  </si>
  <si>
    <t>Zalaegerszegi Városi Középiskolai Kollégium Kovács Károly Tagkollégiuma</t>
  </si>
  <si>
    <t>Zalaegerszegi Városi Középiskolai Kollégium Kaffka Margit Tagkollégiuma</t>
  </si>
  <si>
    <t>Zalaegerszegi Zrínyi Miklós Gimnázium</t>
  </si>
  <si>
    <t>Zalalövői Általános Iskola és Alapfokú Művészeti Iskola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</si>
  <si>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</si>
  <si>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</si>
  <si>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</si>
  <si>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</si>
  <si>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</si>
  <si>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</si>
  <si>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</si>
  <si>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</si>
  <si>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</si>
  <si>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</si>
  <si>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Összesen</t>
  </si>
  <si>
    <t>Pókaszepetki Festetics Kristóf Általános Iskola Pakodi Telephelye</t>
  </si>
  <si>
    <t xml:space="preserve">Évfolyam </t>
  </si>
  <si>
    <t>Osztály/Csoport azonosítója</t>
  </si>
  <si>
    <t xml:space="preserve">Tanulók tényleges létszáma </t>
  </si>
  <si>
    <t>Tanulók számított létszáma</t>
  </si>
  <si>
    <t>1. osztály</t>
  </si>
  <si>
    <t>2. osztály</t>
  </si>
  <si>
    <t>3. osztály</t>
  </si>
  <si>
    <t>4. osztály</t>
  </si>
  <si>
    <t>1-4. csoport</t>
  </si>
  <si>
    <t>5. osztály</t>
  </si>
  <si>
    <t xml:space="preserve">6. </t>
  </si>
  <si>
    <t>6. osztály</t>
  </si>
  <si>
    <t>7. osztály</t>
  </si>
  <si>
    <t>8. osztály</t>
  </si>
  <si>
    <t>5-8. csoport</t>
  </si>
  <si>
    <t>9. E</t>
  </si>
  <si>
    <t>1/9. p-t</t>
  </si>
  <si>
    <t>2/10. p</t>
  </si>
  <si>
    <t>2/10. t</t>
  </si>
  <si>
    <t>3/11. t</t>
  </si>
  <si>
    <t>11.c/1</t>
  </si>
  <si>
    <t>11.c/2</t>
  </si>
  <si>
    <t>Csertán Sándor Általános Iskola (Alsónemesapáti)</t>
  </si>
  <si>
    <t>Csertán Sándor Általános Iskola Nemesapáti Tagiskolája (Nemesapáti)</t>
  </si>
  <si>
    <t>összesen:</t>
  </si>
  <si>
    <t>Pákai Öveges József Általános Iskola Novai Telephelye</t>
  </si>
  <si>
    <t>1.,3. TANAK</t>
  </si>
  <si>
    <t>4-5. TANAK</t>
  </si>
  <si>
    <t>6-8. ÉRTAK</t>
  </si>
  <si>
    <t>6-8. TANAK</t>
  </si>
  <si>
    <t>9-10. ÉRTAK</t>
  </si>
  <si>
    <t>11-12. ÉRTAK</t>
  </si>
  <si>
    <t>9E</t>
  </si>
  <si>
    <t>9.KP</t>
  </si>
  <si>
    <t>10.K</t>
  </si>
  <si>
    <t>F1</t>
  </si>
  <si>
    <t>F2</t>
  </si>
  <si>
    <t>F3</t>
  </si>
  <si>
    <t>F4</t>
  </si>
  <si>
    <t>óvoda</t>
  </si>
  <si>
    <t>otthoni ellátás</t>
  </si>
  <si>
    <t>fejlesztő nevelés-oktatás otthoni ellátás</t>
  </si>
  <si>
    <t>Türjei Szent László Általános Iskola Batyki Tagiskolája</t>
  </si>
  <si>
    <t>Gézengúz speciális óvodai csoport</t>
  </si>
  <si>
    <t>Csigabiga speciális óvodai csoport</t>
  </si>
  <si>
    <t>Tanoda fejlesztő nevelés-oktatás osztálycsoport</t>
  </si>
  <si>
    <t>Eszterlánc fejlesztő nevelés-oktatás osztálycsoport</t>
  </si>
  <si>
    <t>Szivárvány fejlesztő nevelés-oktatás osztálycsoport</t>
  </si>
  <si>
    <t>Méhecske fejlesztő nevelés-oktatás osztálycsoport</t>
  </si>
  <si>
    <t>Fejlesztő nevelés-oktatás egyéni forma</t>
  </si>
  <si>
    <t xml:space="preserve">Tanulói  SNI létszám </t>
  </si>
  <si>
    <t>HH-s létszám</t>
  </si>
  <si>
    <t>HHH-s létszám</t>
  </si>
  <si>
    <t>BTM-es létszám</t>
  </si>
  <si>
    <t>Bejáró tanulók létszáma</t>
  </si>
  <si>
    <t>Magántanulók létszáma</t>
  </si>
  <si>
    <t>Deák Ferenc Általános Iskola, Gimnázium és Alapfokú Művészeti Iskola (székhely)</t>
  </si>
  <si>
    <t>Deák Általános Iskola és Gimnázium Erkel Ferenc Alapfokú Művészeti Iskolája (tagint)</t>
  </si>
  <si>
    <t>Deák Általános Iskola és Gimnázium Tánc-Játék Alapfokú Művészeti Iskolája (tagint)</t>
  </si>
  <si>
    <t>Évfolyamok</t>
  </si>
  <si>
    <t>Előképző</t>
  </si>
  <si>
    <t>Alapfok</t>
  </si>
  <si>
    <t>Továbbképző</t>
  </si>
  <si>
    <t>(1)</t>
  </si>
  <si>
    <t>(2)</t>
  </si>
  <si>
    <t>Türjei telephely</t>
  </si>
  <si>
    <t>Kehidakustányi telephely</t>
  </si>
  <si>
    <t>Összesen:</t>
  </si>
  <si>
    <t>Létszám</t>
  </si>
  <si>
    <t>Pedagógiai célú habilitáció, rehabilitáció: 127 fő</t>
  </si>
  <si>
    <t>2.,4. ÉRTAK</t>
  </si>
  <si>
    <t>10. cs</t>
  </si>
  <si>
    <t>Készségfejlesztő 9.-11.</t>
  </si>
  <si>
    <t>Fejlesztő1</t>
  </si>
  <si>
    <t>Fejlesztő2</t>
  </si>
  <si>
    <t>Fejlesztő3</t>
  </si>
  <si>
    <t>Fejlesztő4</t>
  </si>
  <si>
    <t>csoportok száma</t>
  </si>
  <si>
    <t>Magánta-nulók létszáma</t>
  </si>
  <si>
    <t>32.</t>
  </si>
  <si>
    <t>33.</t>
  </si>
  <si>
    <t>34.</t>
  </si>
  <si>
    <t>35.</t>
  </si>
  <si>
    <t>36.</t>
  </si>
  <si>
    <t>Zalaegerszegi Nyitott Ház Óvoda, Általános iskola, Fejlesztő Nevelés-Oktatást Végző Iskola és Egységes Gyógypedagógiai Módszertani Intézmény</t>
  </si>
  <si>
    <t>Iskolagyümölcsben részesülő gyermekek száma (fő)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</si>
  <si>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</si>
  <si>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</si>
  <si>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</si>
  <si>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</si>
  <si>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</si>
  <si>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</si>
  <si>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</si>
  <si>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</si>
  <si>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</si>
  <si>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Járás</t>
  </si>
  <si>
    <t>Lenti</t>
  </si>
  <si>
    <t>Zalaszentgrót</t>
  </si>
  <si>
    <t>Zalaegerszeg</t>
  </si>
  <si>
    <t>Intézmény címe</t>
  </si>
  <si>
    <t>OM azonosító</t>
  </si>
  <si>
    <t>Címe</t>
  </si>
  <si>
    <t>037579</t>
  </si>
  <si>
    <t xml:space="preserve">Bagodi Fekete István Általános Iskola </t>
  </si>
  <si>
    <t>8992 Bagod, Kossuth Lajos utca 15.</t>
  </si>
  <si>
    <t>Bagodi Fekete István Általános Iskola Salomvári Tagintézménye</t>
  </si>
  <si>
    <t>8995 Salomvár, Kossuth Lajos utca 5.</t>
  </si>
  <si>
    <t>038579</t>
  </si>
  <si>
    <t>Béke Ligeti Általános Iskola Készségfejlesztő Iskola, Szakiskola és EGYMI</t>
  </si>
  <si>
    <t>8900 Zalaegerszeg, Béke ligeti utca 6.</t>
  </si>
  <si>
    <t>037582</t>
  </si>
  <si>
    <t>8943 Bocfölde, Radnóti Miklós utca 11.</t>
  </si>
  <si>
    <t>037547</t>
  </si>
  <si>
    <t>8878 Lovászi, Lakótelep 96.</t>
  </si>
  <si>
    <t>037578</t>
  </si>
  <si>
    <t>Csertán Sándor Általános Iskola</t>
  </si>
  <si>
    <t>8924 Alsónemesapáti, Kossuth u. 23</t>
  </si>
  <si>
    <t>Deák Ferenc Általános Iskola,Gimnázium és Alapfokú Művészeti Iskola</t>
  </si>
  <si>
    <t>8790 Zalaszentgrót, Kossuth utca 11.</t>
  </si>
  <si>
    <t>8790 Zalaszentgrót, Ifjúság út 2.</t>
  </si>
  <si>
    <t>Deák Ferenc Általános iskola és Gimnázium Erkel Ferenc Alapfokú Művészeti Iskolája</t>
  </si>
  <si>
    <t>Deák Ferenc Általános Iskola és Gimnázium Tánc-Játék Alapfokú Művészeti Iskolája</t>
  </si>
  <si>
    <t>8790 Zalaszentgrót, Batthyány u.9.</t>
  </si>
  <si>
    <t>037586</t>
  </si>
  <si>
    <t>8981 Gellénháza Iskola utca 1.</t>
  </si>
  <si>
    <t>037585</t>
  </si>
  <si>
    <t>Egervári László Általános Iskola</t>
  </si>
  <si>
    <t>8913 Egervár, József Attila u. 3.</t>
  </si>
  <si>
    <t>8921 Zalaszentiván, Kinizsi nu. 2.</t>
  </si>
  <si>
    <t>037521</t>
  </si>
  <si>
    <t>8900 Zalaegerszeg, Köztársaság út 68.</t>
  </si>
  <si>
    <t>8900 Zalaegerszeg, Varkaus tér 1.</t>
  </si>
  <si>
    <t>037612</t>
  </si>
  <si>
    <t>8357 Sümegcsehi, Kossuth utca 1.</t>
  </si>
  <si>
    <t>037584</t>
  </si>
  <si>
    <t>8918 Csonkahegyhát, Fő utca 24.</t>
  </si>
  <si>
    <t>037580</t>
  </si>
  <si>
    <t>8945 Bak, Rózsa u. 37.</t>
  </si>
  <si>
    <t>037631</t>
  </si>
  <si>
    <t>8960 Lenti, Zrínyi utca 5.</t>
  </si>
  <si>
    <t>037516</t>
  </si>
  <si>
    <t>8900 Zalaegerszeg, Szivárvány tér 1-3.</t>
  </si>
  <si>
    <t>037544</t>
  </si>
  <si>
    <t>8973 Csesztreg Dózsa út 1.</t>
  </si>
  <si>
    <t>038580</t>
  </si>
  <si>
    <t>8790 Zalaszentgrót, Zala utca 1.</t>
  </si>
  <si>
    <t>037518</t>
  </si>
  <si>
    <t>8900 Zalaegerszeg, Landorhegyi út 12.</t>
  </si>
  <si>
    <t>037496</t>
  </si>
  <si>
    <t>8960 Lenti, Gyöngyvirág utca 2.</t>
  </si>
  <si>
    <t>037497</t>
  </si>
  <si>
    <t>8960 Lenti, Vörösmarty utca 30.</t>
  </si>
  <si>
    <t>038577</t>
  </si>
  <si>
    <t>Móricz Zsigmond Óvoda, Általános Iskola, Szakiskola, Készségfejlesztő Iskola, Fejlesztő Neveleést Oktatást Végő Intézmény, Kollégium és Egységes Gyógypedagógai Módszertani Intézmény</t>
  </si>
  <si>
    <t>8960 Lenti Béke utca 71.</t>
  </si>
  <si>
    <t>037589</t>
  </si>
  <si>
    <t>8935 Nagykapornak, Kisfaludy u.2.</t>
  </si>
  <si>
    <t>037591</t>
  </si>
  <si>
    <t>8761 Pacsa, József A. u. 13.</t>
  </si>
  <si>
    <t>8956 Páka, Ifjúság út 13</t>
  </si>
  <si>
    <t>Pákai Öveges József Általános Iskola Novai telephelye</t>
  </si>
  <si>
    <t>8948 Nova, Fő út 3-5</t>
  </si>
  <si>
    <t>040175</t>
  </si>
  <si>
    <t>8900 Zalaegerszeg, Köztársaság u. 2/a.</t>
  </si>
  <si>
    <t>037523</t>
  </si>
  <si>
    <t>Petőfi Sándor és Dózsa György Magyar-Angol  Két Tanítási Nyelvű Általános Iskola</t>
  </si>
  <si>
    <t>8900 Zalaegerszeg, Kosztolányi u. 17-21.</t>
  </si>
  <si>
    <t>Petőfi Sándor És Dózsa György Magyar-Angol Két Tanítási Nyelvű Általános Iskola Dózsa György Tagiskolája</t>
  </si>
  <si>
    <t>8900 Zalaegerszeg, Kis u. 6.</t>
  </si>
  <si>
    <t>037592</t>
  </si>
  <si>
    <t>8932 Pókaszepetk, Arany János u. 7.</t>
  </si>
  <si>
    <t>037551</t>
  </si>
  <si>
    <t>8978 Rédics, Pozsonyi u.6.</t>
  </si>
  <si>
    <t>037596</t>
  </si>
  <si>
    <t>8897 Söjtör, Deák F. u. 140.</t>
  </si>
  <si>
    <t>037597</t>
  </si>
  <si>
    <t>8762 Szentpéterúr Kossuth L. u. 13.</t>
  </si>
  <si>
    <t>037598</t>
  </si>
  <si>
    <t>8991 Teskánd Rákóczi u.31.</t>
  </si>
  <si>
    <t>037599</t>
  </si>
  <si>
    <t>Tófeji "Kincskereső" Általános Iskola</t>
  </si>
  <si>
    <t>8946 Tófej, Alkotmány utca 3.</t>
  </si>
  <si>
    <t>Tófeji "Kincskereső" Általános Iskola Gutorföldi Tagintézménye</t>
  </si>
  <si>
    <t>8951 Gutorfölde, Petőfi út 39.</t>
  </si>
  <si>
    <t>037613</t>
  </si>
  <si>
    <t>8796 Türje, Szabadság tér 11-15.</t>
  </si>
  <si>
    <t>307613</t>
  </si>
  <si>
    <t>8797 Batyk, Dózsa György utca 2.</t>
  </si>
  <si>
    <t>8900 Zalaegerszeg, Apáczai Csere János tér 5.</t>
  </si>
  <si>
    <t>Zala Megyei Pedagógiai Szakszolgálat Zalaegerszegi Tagintézménye</t>
  </si>
  <si>
    <t>Zala Megyei Pedagógiai Szakszolgálat Nagykanizsai Tagintézménye</t>
  </si>
  <si>
    <t>8800 Nagykanizsa, Rózsa u. 9/a.</t>
  </si>
  <si>
    <t>Zala Megyei Pedagógiai Szakszolgálat Keszthelyi Tagintézménye</t>
  </si>
  <si>
    <t>8360 Keszthely Lovassy u. 8.</t>
  </si>
  <si>
    <t>Zala Megyei Pedagógiai Szakszolgálat Lenti Tagintézménye</t>
  </si>
  <si>
    <t>8960 Lenti, Béke u. 71.</t>
  </si>
  <si>
    <t>Zala Megyei Pedagógiai Szakszolgálat Zalaszentgróti Tagintézménye</t>
  </si>
  <si>
    <t>8790 Zalaszentgrót, Batthyány L. u 15.</t>
  </si>
  <si>
    <t>037614</t>
  </si>
  <si>
    <t>8798 Zalabér, Hunyadi J. u. 2.</t>
  </si>
  <si>
    <t>037641</t>
  </si>
  <si>
    <t>Zalaegeszegi Ady Endre Általános Iskola, Gimnázium és AMI</t>
  </si>
  <si>
    <t xml:space="preserve">8900 Zalaegerszeg, Kisfaludy u. 2. </t>
  </si>
  <si>
    <t>037630</t>
  </si>
  <si>
    <t>8900 Zalaegerszeg, Rákóczi utca 49-53.</t>
  </si>
  <si>
    <t>038582</t>
  </si>
  <si>
    <t>8900, Zalaegerszeg, Apáczai Csere János tér 5/A.</t>
  </si>
  <si>
    <t>037515</t>
  </si>
  <si>
    <t xml:space="preserve">Zalaegerszegi Öveges József Általános Iskola </t>
  </si>
  <si>
    <t>8900 Zalaegerszeg, Iskola u. 1.</t>
  </si>
  <si>
    <t>8900 Zalaegerszeg, Göcseji út  16.</t>
  </si>
  <si>
    <t>Kaffka Margit Tagkollégium</t>
  </si>
  <si>
    <t>8900 Zalaegerszeg, Puskás Tivadar u. 2.</t>
  </si>
  <si>
    <t>Kovács Károly Tagkolégium</t>
  </si>
  <si>
    <t>8900 Zalaegerszeg, Puskás Tivadar u 1-3</t>
  </si>
  <si>
    <t>037632</t>
  </si>
  <si>
    <t>8900 Zalaegerszeg, Rákóczi u. 30.</t>
  </si>
  <si>
    <t>037602</t>
  </si>
  <si>
    <t>8999 Zalalövő, Rákóczi utca 1.</t>
  </si>
  <si>
    <t>8799 Pakod, Csány L. u. 2/a.</t>
  </si>
  <si>
    <t>8923 Nemesapáti, Jókai utca 1.</t>
  </si>
  <si>
    <t>3. sz. melléklet</t>
  </si>
  <si>
    <t>Ssz.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</si>
</sst>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00009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2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0" fillId="0" borderId="9" xfId="0" applyBorder="1" applyAlignment="1"/>
    <xf numFmtId="0" fontId="0" fillId="0" borderId="9" xfId="0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/>
    <xf numFmtId="0" fontId="5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11" borderId="0" xfId="0" applyFill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3" fontId="1" fillId="2" borderId="7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0" fillId="0" borderId="10" xfId="0" quotePrefix="1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" xfId="0" applyBorder="1" applyAlignment="1"/>
    <xf numFmtId="49" fontId="0" fillId="0" borderId="10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0" fillId="0" borderId="10" xfId="0" quotePrefix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0" fillId="12" borderId="1" xfId="0" applyFill="1" applyBorder="1"/>
    <xf numFmtId="49" fontId="0" fillId="0" borderId="10" xfId="0" applyNumberFormat="1" applyFill="1" applyBorder="1" applyAlignment="1">
      <alignment horizontal="center"/>
    </xf>
    <xf numFmtId="0" fontId="0" fillId="0" borderId="10" xfId="0" quotePrefix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2" xfId="0" quotePrefix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/>
    <xf numFmtId="0" fontId="0" fillId="0" borderId="2" xfId="0" applyBorder="1" applyAlignment="1"/>
    <xf numFmtId="0" fontId="0" fillId="0" borderId="10" xfId="0" quotePrefix="1" applyNumberFormat="1" applyBorder="1" applyAlignment="1">
      <alignment horizontal="center"/>
    </xf>
    <xf numFmtId="0" fontId="0" fillId="0" borderId="10" xfId="0" quotePrefix="1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0" xfId="0" quotePrefix="1" applyBorder="1" applyAlignment="1">
      <alignment horizontal="left" wrapText="1"/>
    </xf>
    <xf numFmtId="0" fontId="0" fillId="0" borderId="10" xfId="0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0" borderId="10" xfId="0" quotePrefix="1" applyBorder="1" applyAlignment="1">
      <alignment horizontal="left"/>
    </xf>
    <xf numFmtId="49" fontId="0" fillId="0" borderId="10" xfId="0" applyNumberFormat="1" applyBorder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20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0" xfId="0" quotePrefix="1" applyBorder="1" applyAlignment="1">
      <alignment horizontal="center" vertical="center"/>
    </xf>
    <xf numFmtId="0" fontId="0" fillId="0" borderId="21" xfId="0" quotePrefix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quotePrefix="1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0" xfId="0" quotePrefix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/>
    <xf numFmtId="49" fontId="0" fillId="0" borderId="1" xfId="0" applyNumberFormat="1" applyFill="1" applyBorder="1" applyAlignment="1">
      <alignment horizontal="left" vertical="top"/>
    </xf>
    <xf numFmtId="49" fontId="0" fillId="0" borderId="10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/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" xfId="0" quotePrefix="1" applyBorder="1" applyAlignment="1">
      <alignment horizontal="left"/>
    </xf>
    <xf numFmtId="0" fontId="0" fillId="0" borderId="1" xfId="0" quotePrefix="1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quotePrefix="1" applyBorder="1" applyAlignment="1">
      <alignment horizontal="left" wrapText="1"/>
    </xf>
    <xf numFmtId="49" fontId="0" fillId="0" borderId="1" xfId="0" applyNumberFormat="1" applyFill="1" applyBorder="1" applyAlignment="1">
      <alignment wrapText="1"/>
    </xf>
    <xf numFmtId="49" fontId="0" fillId="0" borderId="10" xfId="0" applyNumberFormat="1" applyBorder="1"/>
    <xf numFmtId="49" fontId="0" fillId="0" borderId="10" xfId="0" applyNumberFormat="1" applyBorder="1" applyAlignment="1"/>
    <xf numFmtId="49" fontId="3" fillId="0" borderId="10" xfId="1" applyNumberFormat="1" applyFont="1" applyBorder="1" applyAlignment="1">
      <alignment wrapText="1"/>
    </xf>
    <xf numFmtId="49" fontId="0" fillId="0" borderId="10" xfId="0" applyNumberFormat="1" applyBorder="1" applyAlignment="1">
      <alignment vertical="center" wrapText="1"/>
    </xf>
    <xf numFmtId="49" fontId="0" fillId="0" borderId="13" xfId="0" applyNumberFormat="1" applyBorder="1"/>
    <xf numFmtId="49" fontId="0" fillId="0" borderId="10" xfId="0" applyNumberFormat="1" applyBorder="1" applyAlignment="1">
      <alignment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ertan.sando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csertan.sandor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sertan.sando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B1" zoomScaleNormal="100" workbookViewId="0">
      <pane xSplit="2" ySplit="2" topLeftCell="D30" activePane="bottomRight" state="frozen"/>
      <selection activeCell="B1" sqref="B1"/>
      <selection pane="topRight" activeCell="D1" sqref="D1"/>
      <selection pane="bottomLeft" activeCell="B3" sqref="B3"/>
      <selection pane="bottomRight" activeCell="O49" sqref="O49"/>
    </sheetView>
  </sheetViews>
  <sheetFormatPr defaultRowHeight="15" x14ac:dyDescent="0.25"/>
  <cols>
    <col min="2" max="2" width="3.5703125" bestFit="1" customWidth="1"/>
    <col min="3" max="3" width="73.5703125" style="1" customWidth="1"/>
    <col min="4" max="4" width="18" style="1" bestFit="1" customWidth="1"/>
    <col min="5" max="5" width="73.5703125" style="1" customWidth="1"/>
    <col min="6" max="6" width="12.85546875" style="1" bestFit="1" customWidth="1"/>
    <col min="7" max="7" width="6.42578125" hidden="1" customWidth="1"/>
    <col min="8" max="14" width="9.140625" hidden="1" customWidth="1"/>
    <col min="15" max="15" width="20.140625" style="10" customWidth="1"/>
  </cols>
  <sheetData>
    <row r="1" spans="1:15" s="1" customFormat="1" ht="24.75" customHeight="1" thickBot="1" x14ac:dyDescent="0.3">
      <c r="A1" s="146" t="s">
        <v>0</v>
      </c>
      <c r="B1" s="142"/>
      <c r="C1" s="146" t="s">
        <v>1</v>
      </c>
      <c r="D1" s="142" t="s">
        <v>197</v>
      </c>
      <c r="E1" s="146" t="s">
        <v>196</v>
      </c>
      <c r="F1" s="146" t="s">
        <v>192</v>
      </c>
      <c r="G1" s="145" t="s">
        <v>10</v>
      </c>
      <c r="H1" s="145"/>
      <c r="I1" s="145"/>
      <c r="J1" s="145"/>
      <c r="K1" s="145"/>
      <c r="L1" s="145"/>
      <c r="M1" s="145"/>
      <c r="N1" s="145"/>
      <c r="O1" s="142" t="s">
        <v>182</v>
      </c>
    </row>
    <row r="2" spans="1:15" ht="21" customHeight="1" thickBot="1" x14ac:dyDescent="0.3">
      <c r="A2" s="146"/>
      <c r="B2" s="144"/>
      <c r="C2" s="142"/>
      <c r="D2" s="143"/>
      <c r="E2" s="142"/>
      <c r="F2" s="142"/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4"/>
    </row>
    <row r="3" spans="1:15" ht="19.5" thickBot="1" x14ac:dyDescent="0.35">
      <c r="A3" s="3"/>
      <c r="B3" s="6" t="s">
        <v>19</v>
      </c>
      <c r="C3" s="95" t="s">
        <v>17</v>
      </c>
      <c r="D3" s="132">
        <v>37579</v>
      </c>
      <c r="E3" s="47" t="s">
        <v>201</v>
      </c>
      <c r="F3" s="101" t="s">
        <v>195</v>
      </c>
      <c r="G3" s="99">
        <v>15</v>
      </c>
      <c r="H3" s="89">
        <v>13</v>
      </c>
      <c r="I3" s="89">
        <v>16</v>
      </c>
      <c r="J3" s="89">
        <v>24</v>
      </c>
      <c r="K3" s="89">
        <v>24</v>
      </c>
      <c r="L3" s="89">
        <v>21</v>
      </c>
      <c r="M3" s="89"/>
      <c r="N3" s="90"/>
      <c r="O3" s="25">
        <f t="shared" ref="O3:O47" si="0">SUM(G3:L3)</f>
        <v>113</v>
      </c>
    </row>
    <row r="4" spans="1:15" ht="19.5" thickBot="1" x14ac:dyDescent="0.35">
      <c r="A4" s="4"/>
      <c r="B4" s="6" t="s">
        <v>20</v>
      </c>
      <c r="C4" s="95" t="s">
        <v>18</v>
      </c>
      <c r="D4" s="132">
        <v>37579</v>
      </c>
      <c r="E4" s="47" t="s">
        <v>203</v>
      </c>
      <c r="F4" s="101" t="s">
        <v>195</v>
      </c>
      <c r="G4" s="99">
        <v>12</v>
      </c>
      <c r="H4" s="83">
        <v>10</v>
      </c>
      <c r="I4" s="83">
        <v>14</v>
      </c>
      <c r="J4" s="83">
        <v>10</v>
      </c>
      <c r="K4" s="83">
        <v>13</v>
      </c>
      <c r="L4" s="83">
        <v>10</v>
      </c>
      <c r="M4" s="83"/>
      <c r="N4" s="91"/>
      <c r="O4" s="25">
        <f t="shared" si="0"/>
        <v>69</v>
      </c>
    </row>
    <row r="5" spans="1:15" ht="31.5" thickBot="1" x14ac:dyDescent="0.35">
      <c r="A5" s="4"/>
      <c r="B5" s="6" t="s">
        <v>24</v>
      </c>
      <c r="C5" s="95" t="s">
        <v>21</v>
      </c>
      <c r="D5" s="133" t="s">
        <v>204</v>
      </c>
      <c r="E5" s="47" t="s">
        <v>206</v>
      </c>
      <c r="F5" s="101" t="s">
        <v>195</v>
      </c>
      <c r="G5" s="100">
        <v>11</v>
      </c>
      <c r="H5" s="94">
        <v>8</v>
      </c>
      <c r="I5" s="94">
        <v>9</v>
      </c>
      <c r="J5" s="94">
        <v>13</v>
      </c>
      <c r="K5" s="94">
        <v>9</v>
      </c>
      <c r="L5" s="94">
        <v>9</v>
      </c>
      <c r="M5" s="94">
        <v>13</v>
      </c>
      <c r="N5" s="15"/>
      <c r="O5" s="25">
        <f t="shared" si="0"/>
        <v>59</v>
      </c>
    </row>
    <row r="6" spans="1:15" ht="19.5" thickBot="1" x14ac:dyDescent="0.35">
      <c r="A6" s="4"/>
      <c r="B6" s="6" t="s">
        <v>25</v>
      </c>
      <c r="C6" s="95" t="s">
        <v>22</v>
      </c>
      <c r="D6" s="134" t="str">
        <f>VLOOKUP(C6,Munka1!$1:$1048576,3,FALSE)</f>
        <v>037582</v>
      </c>
      <c r="E6" s="106" t="s">
        <v>208</v>
      </c>
      <c r="F6" s="101" t="s">
        <v>195</v>
      </c>
      <c r="G6" s="99">
        <v>8</v>
      </c>
      <c r="H6" s="83">
        <v>10</v>
      </c>
      <c r="I6" s="83">
        <v>13</v>
      </c>
      <c r="J6" s="83">
        <v>11</v>
      </c>
      <c r="K6" s="83">
        <v>14</v>
      </c>
      <c r="L6" s="83">
        <v>9</v>
      </c>
      <c r="M6" s="83"/>
      <c r="N6" s="91"/>
      <c r="O6" s="25">
        <f t="shared" si="0"/>
        <v>65</v>
      </c>
    </row>
    <row r="7" spans="1:15" ht="19.5" thickBot="1" x14ac:dyDescent="0.35">
      <c r="A7" s="4"/>
      <c r="B7" s="6" t="s">
        <v>27</v>
      </c>
      <c r="C7" s="95" t="s">
        <v>23</v>
      </c>
      <c r="D7" s="134" t="str">
        <f>VLOOKUP(C7,Munka1!$1:$1048576,3,FALSE)</f>
        <v>037547</v>
      </c>
      <c r="E7" s="108" t="s">
        <v>210</v>
      </c>
      <c r="F7" s="101" t="s">
        <v>193</v>
      </c>
      <c r="G7" s="99">
        <v>9</v>
      </c>
      <c r="H7" s="83">
        <v>9</v>
      </c>
      <c r="I7" s="83">
        <v>13</v>
      </c>
      <c r="J7" s="83">
        <v>12</v>
      </c>
      <c r="K7" s="83">
        <v>10</v>
      </c>
      <c r="L7" s="83">
        <v>12</v>
      </c>
      <c r="M7" s="83"/>
      <c r="N7" s="91"/>
      <c r="O7" s="25">
        <f t="shared" si="0"/>
        <v>65</v>
      </c>
    </row>
    <row r="8" spans="1:15" ht="19.5" thickBot="1" x14ac:dyDescent="0.35">
      <c r="A8" s="4"/>
      <c r="B8" s="6" t="s">
        <v>30</v>
      </c>
      <c r="C8" s="95" t="s">
        <v>119</v>
      </c>
      <c r="D8" s="135" t="s">
        <v>211</v>
      </c>
      <c r="E8" s="110" t="s">
        <v>213</v>
      </c>
      <c r="F8" s="101" t="s">
        <v>195</v>
      </c>
      <c r="G8" s="99"/>
      <c r="H8" s="83"/>
      <c r="I8" s="83"/>
      <c r="J8" s="83"/>
      <c r="K8" s="128">
        <v>14</v>
      </c>
      <c r="L8" s="83">
        <v>14</v>
      </c>
      <c r="M8" s="83"/>
      <c r="N8" s="91"/>
      <c r="O8" s="25">
        <f t="shared" si="0"/>
        <v>28</v>
      </c>
    </row>
    <row r="9" spans="1:15" ht="19.5" thickBot="1" x14ac:dyDescent="0.35">
      <c r="A9" s="4"/>
      <c r="B9" s="6" t="s">
        <v>31</v>
      </c>
      <c r="C9" s="95" t="s">
        <v>120</v>
      </c>
      <c r="D9" s="135" t="s">
        <v>199</v>
      </c>
      <c r="E9" s="101" t="s">
        <v>317</v>
      </c>
      <c r="F9" s="101" t="s">
        <v>195</v>
      </c>
      <c r="G9" s="99">
        <v>12</v>
      </c>
      <c r="H9" s="83">
        <v>7</v>
      </c>
      <c r="I9" s="83">
        <v>17</v>
      </c>
      <c r="J9" s="83">
        <v>12</v>
      </c>
      <c r="K9" s="78"/>
      <c r="L9" s="83"/>
      <c r="M9" s="83"/>
      <c r="N9" s="91"/>
      <c r="O9" s="25">
        <f t="shared" si="0"/>
        <v>48</v>
      </c>
    </row>
    <row r="10" spans="1:15" ht="19.5" thickBot="1" x14ac:dyDescent="0.35">
      <c r="A10" s="4"/>
      <c r="B10" s="6" t="s">
        <v>34</v>
      </c>
      <c r="C10" s="95" t="s">
        <v>26</v>
      </c>
      <c r="D10" s="136">
        <v>200407</v>
      </c>
      <c r="E10" s="104" t="s">
        <v>215</v>
      </c>
      <c r="F10" s="101" t="s">
        <v>194</v>
      </c>
      <c r="G10" s="99">
        <v>38</v>
      </c>
      <c r="H10" s="83">
        <v>46</v>
      </c>
      <c r="I10" s="83">
        <v>43</v>
      </c>
      <c r="J10" s="83">
        <v>56</v>
      </c>
      <c r="K10" s="83">
        <v>57</v>
      </c>
      <c r="L10" s="83">
        <v>49</v>
      </c>
      <c r="M10" s="83"/>
      <c r="N10" s="91"/>
      <c r="O10" s="25">
        <f t="shared" si="0"/>
        <v>289</v>
      </c>
    </row>
    <row r="11" spans="1:15" ht="19.5" thickBot="1" x14ac:dyDescent="0.35">
      <c r="A11" s="4"/>
      <c r="B11" s="6" t="s">
        <v>43</v>
      </c>
      <c r="C11" s="95" t="s">
        <v>28</v>
      </c>
      <c r="D11" s="134" t="str">
        <f>VLOOKUP(C11,Munka1!$1:$1048576,3,FALSE)</f>
        <v>037586</v>
      </c>
      <c r="E11" s="47" t="s">
        <v>221</v>
      </c>
      <c r="F11" s="101" t="s">
        <v>195</v>
      </c>
      <c r="G11" s="99">
        <v>17</v>
      </c>
      <c r="H11" s="83">
        <v>20</v>
      </c>
      <c r="I11" s="83">
        <v>22</v>
      </c>
      <c r="J11" s="83">
        <v>21</v>
      </c>
      <c r="K11" s="83">
        <v>19</v>
      </c>
      <c r="L11" s="83">
        <v>18</v>
      </c>
      <c r="M11" s="83"/>
      <c r="N11" s="91"/>
      <c r="O11" s="25">
        <f t="shared" si="0"/>
        <v>117</v>
      </c>
    </row>
    <row r="12" spans="1:15" ht="19.5" thickBot="1" x14ac:dyDescent="0.35">
      <c r="A12" s="4"/>
      <c r="B12" s="6" t="s">
        <v>44</v>
      </c>
      <c r="C12" s="95" t="s">
        <v>32</v>
      </c>
      <c r="D12" s="137" t="s">
        <v>222</v>
      </c>
      <c r="E12" s="78" t="s">
        <v>224</v>
      </c>
      <c r="F12" s="101" t="s">
        <v>195</v>
      </c>
      <c r="G12" s="99">
        <v>22</v>
      </c>
      <c r="H12" s="83">
        <v>26</v>
      </c>
      <c r="I12" s="83">
        <v>16</v>
      </c>
      <c r="J12" s="83">
        <v>18</v>
      </c>
      <c r="K12" s="83">
        <v>13</v>
      </c>
      <c r="L12" s="83">
        <v>12</v>
      </c>
      <c r="M12" s="83"/>
      <c r="N12" s="91"/>
      <c r="O12" s="25">
        <f t="shared" si="0"/>
        <v>107</v>
      </c>
    </row>
    <row r="13" spans="1:15" ht="19.5" thickBot="1" x14ac:dyDescent="0.35">
      <c r="A13" s="4"/>
      <c r="B13" s="6" t="s">
        <v>45</v>
      </c>
      <c r="C13" s="95" t="s">
        <v>29</v>
      </c>
      <c r="D13" s="134" t="str">
        <f>VLOOKUP(C13,Munka1!$1:$1048576,3,FALSE)</f>
        <v>037585</v>
      </c>
      <c r="E13" s="78" t="s">
        <v>225</v>
      </c>
      <c r="F13" s="101" t="s">
        <v>195</v>
      </c>
      <c r="G13" s="99">
        <v>9</v>
      </c>
      <c r="H13" s="83">
        <v>15</v>
      </c>
      <c r="I13" s="83">
        <v>10</v>
      </c>
      <c r="J13" s="83">
        <v>9</v>
      </c>
      <c r="K13" s="83">
        <v>10</v>
      </c>
      <c r="L13" s="83">
        <v>12</v>
      </c>
      <c r="M13" s="83"/>
      <c r="N13" s="91"/>
      <c r="O13" s="25">
        <f t="shared" si="0"/>
        <v>65</v>
      </c>
    </row>
    <row r="14" spans="1:15" ht="19.5" thickBot="1" x14ac:dyDescent="0.35">
      <c r="A14" s="4"/>
      <c r="B14" s="6" t="s">
        <v>46</v>
      </c>
      <c r="C14" s="95" t="s">
        <v>33</v>
      </c>
      <c r="D14" s="134" t="str">
        <f>VLOOKUP(C14,Munka1!$1:$1048576,3,FALSE)</f>
        <v>037521</v>
      </c>
      <c r="E14" s="101" t="s">
        <v>227</v>
      </c>
      <c r="F14" s="101" t="s">
        <v>195</v>
      </c>
      <c r="G14" s="99">
        <v>83</v>
      </c>
      <c r="H14" s="83">
        <v>74</v>
      </c>
      <c r="I14" s="83">
        <v>69</v>
      </c>
      <c r="J14" s="83">
        <v>59</v>
      </c>
      <c r="K14" s="83">
        <v>82</v>
      </c>
      <c r="L14" s="83">
        <v>72</v>
      </c>
      <c r="M14" s="83"/>
      <c r="N14" s="91"/>
      <c r="O14" s="25">
        <f t="shared" si="0"/>
        <v>439</v>
      </c>
    </row>
    <row r="15" spans="1:15" ht="19.5" thickBot="1" x14ac:dyDescent="0.35">
      <c r="A15" s="4"/>
      <c r="B15" s="6" t="s">
        <v>47</v>
      </c>
      <c r="C15" s="95" t="s">
        <v>35</v>
      </c>
      <c r="D15" s="134" t="str">
        <f>VLOOKUP(C15,Munka1!$1:$1048576,3,FALSE)</f>
        <v>037521</v>
      </c>
      <c r="E15" s="101" t="s">
        <v>228</v>
      </c>
      <c r="F15" s="101" t="s">
        <v>195</v>
      </c>
      <c r="G15" s="99">
        <v>43</v>
      </c>
      <c r="H15" s="83">
        <v>57</v>
      </c>
      <c r="I15" s="83">
        <v>55</v>
      </c>
      <c r="J15" s="83">
        <v>54</v>
      </c>
      <c r="K15" s="83">
        <v>60</v>
      </c>
      <c r="L15" s="83">
        <v>52</v>
      </c>
      <c r="M15" s="83"/>
      <c r="N15" s="91"/>
      <c r="O15" s="25">
        <f t="shared" si="0"/>
        <v>321</v>
      </c>
    </row>
    <row r="16" spans="1:15" ht="19.5" thickBot="1" x14ac:dyDescent="0.35">
      <c r="A16" s="4"/>
      <c r="B16" s="6" t="s">
        <v>58</v>
      </c>
      <c r="C16" s="95" t="s">
        <v>36</v>
      </c>
      <c r="D16" s="134" t="str">
        <f>VLOOKUP(C16,Munka1!$1:$1048576,3,FALSE)</f>
        <v>037612</v>
      </c>
      <c r="E16" s="101" t="s">
        <v>230</v>
      </c>
      <c r="F16" s="101" t="s">
        <v>194</v>
      </c>
      <c r="G16" s="99">
        <v>19</v>
      </c>
      <c r="H16" s="83">
        <v>12</v>
      </c>
      <c r="I16" s="83">
        <v>16</v>
      </c>
      <c r="J16" s="83">
        <v>20</v>
      </c>
      <c r="K16" s="83">
        <v>19</v>
      </c>
      <c r="L16" s="83">
        <v>15</v>
      </c>
      <c r="M16" s="83"/>
      <c r="N16" s="91"/>
      <c r="O16" s="25">
        <f t="shared" si="0"/>
        <v>101</v>
      </c>
    </row>
    <row r="17" spans="1:15" ht="19.5" thickBot="1" x14ac:dyDescent="0.35">
      <c r="A17" s="4"/>
      <c r="B17" s="6" t="s">
        <v>59</v>
      </c>
      <c r="C17" s="95" t="s">
        <v>37</v>
      </c>
      <c r="D17" s="134" t="str">
        <f>VLOOKUP(C17,Munka1!$1:$1048576,3,FALSE)</f>
        <v>037584</v>
      </c>
      <c r="E17" s="47" t="s">
        <v>232</v>
      </c>
      <c r="F17" s="101" t="s">
        <v>195</v>
      </c>
      <c r="G17" s="99">
        <v>12</v>
      </c>
      <c r="H17" s="83">
        <v>8</v>
      </c>
      <c r="I17" s="83">
        <v>14</v>
      </c>
      <c r="J17" s="83">
        <v>13</v>
      </c>
      <c r="K17" s="83">
        <v>18</v>
      </c>
      <c r="L17" s="83">
        <v>18</v>
      </c>
      <c r="M17" s="83"/>
      <c r="N17" s="91"/>
      <c r="O17" s="25">
        <f t="shared" si="0"/>
        <v>83</v>
      </c>
    </row>
    <row r="18" spans="1:15" ht="19.5" thickBot="1" x14ac:dyDescent="0.35">
      <c r="A18" s="4"/>
      <c r="B18" s="6" t="s">
        <v>60</v>
      </c>
      <c r="C18" s="95" t="s">
        <v>38</v>
      </c>
      <c r="D18" s="134" t="str">
        <f>VLOOKUP(C18,Munka1!$1:$1048576,3,FALSE)</f>
        <v>037580</v>
      </c>
      <c r="E18" s="47" t="s">
        <v>234</v>
      </c>
      <c r="F18" s="101" t="s">
        <v>195</v>
      </c>
      <c r="G18" s="99">
        <v>15</v>
      </c>
      <c r="H18" s="83">
        <v>18</v>
      </c>
      <c r="I18" s="83">
        <v>15</v>
      </c>
      <c r="J18" s="83">
        <v>14</v>
      </c>
      <c r="K18" s="83">
        <v>22</v>
      </c>
      <c r="L18" s="83">
        <v>18</v>
      </c>
      <c r="M18" s="83"/>
      <c r="N18" s="91"/>
      <c r="O18" s="25">
        <f t="shared" si="0"/>
        <v>102</v>
      </c>
    </row>
    <row r="19" spans="1:15" ht="19.5" thickBot="1" x14ac:dyDescent="0.35">
      <c r="A19" s="4"/>
      <c r="B19" s="6" t="s">
        <v>61</v>
      </c>
      <c r="C19" s="95" t="s">
        <v>40</v>
      </c>
      <c r="D19" s="134" t="str">
        <f>VLOOKUP(C19,Munka1!$1:$1048576,3,FALSE)</f>
        <v>037516</v>
      </c>
      <c r="E19" s="47" t="s">
        <v>238</v>
      </c>
      <c r="F19" s="101" t="s">
        <v>195</v>
      </c>
      <c r="G19" s="99">
        <v>20</v>
      </c>
      <c r="H19" s="83">
        <v>43</v>
      </c>
      <c r="I19" s="83">
        <v>32</v>
      </c>
      <c r="J19" s="83">
        <v>30</v>
      </c>
      <c r="K19" s="83">
        <v>25</v>
      </c>
      <c r="L19" s="83">
        <v>22</v>
      </c>
      <c r="M19" s="83"/>
      <c r="N19" s="91"/>
      <c r="O19" s="25">
        <f t="shared" si="0"/>
        <v>172</v>
      </c>
    </row>
    <row r="20" spans="1:15" ht="19.5" thickBot="1" x14ac:dyDescent="0.35">
      <c r="A20" s="4"/>
      <c r="B20" s="6" t="s">
        <v>62</v>
      </c>
      <c r="C20" s="95" t="s">
        <v>41</v>
      </c>
      <c r="D20" s="134" t="str">
        <f>VLOOKUP(C20,Munka1!$1:$1048576,3,FALSE)</f>
        <v>037544</v>
      </c>
      <c r="E20" s="114" t="s">
        <v>240</v>
      </c>
      <c r="F20" s="101" t="s">
        <v>193</v>
      </c>
      <c r="G20" s="99">
        <v>20</v>
      </c>
      <c r="H20" s="83">
        <v>20</v>
      </c>
      <c r="I20" s="83">
        <v>23</v>
      </c>
      <c r="J20" s="83">
        <v>20</v>
      </c>
      <c r="K20" s="83">
        <v>22</v>
      </c>
      <c r="L20" s="83">
        <v>21</v>
      </c>
      <c r="M20" s="83"/>
      <c r="N20" s="91"/>
      <c r="O20" s="25">
        <f t="shared" si="0"/>
        <v>126</v>
      </c>
    </row>
    <row r="21" spans="1:15" ht="31.5" thickBot="1" x14ac:dyDescent="0.35">
      <c r="A21" s="4"/>
      <c r="B21" s="6" t="s">
        <v>63</v>
      </c>
      <c r="C21" s="95" t="s">
        <v>42</v>
      </c>
      <c r="D21" s="134" t="str">
        <f>VLOOKUP(C21,Munka1!$1:$1048576,3,FALSE)</f>
        <v>038580</v>
      </c>
      <c r="E21" s="47" t="s">
        <v>242</v>
      </c>
      <c r="F21" s="101" t="s">
        <v>194</v>
      </c>
      <c r="G21" s="100">
        <v>6</v>
      </c>
      <c r="H21" s="94">
        <v>1</v>
      </c>
      <c r="I21" s="94">
        <v>1</v>
      </c>
      <c r="J21" s="94">
        <v>5</v>
      </c>
      <c r="K21" s="94">
        <v>2</v>
      </c>
      <c r="L21" s="94">
        <v>4</v>
      </c>
      <c r="M21" s="94">
        <v>19</v>
      </c>
      <c r="N21" s="15"/>
      <c r="O21" s="25">
        <f t="shared" si="0"/>
        <v>19</v>
      </c>
    </row>
    <row r="22" spans="1:15" ht="19.5" thickBot="1" x14ac:dyDescent="0.35">
      <c r="A22" s="4"/>
      <c r="B22" s="6" t="s">
        <v>64</v>
      </c>
      <c r="C22" s="95" t="s">
        <v>48</v>
      </c>
      <c r="D22" s="134" t="str">
        <f>VLOOKUP(C22,Munka1!$1:$1048576,3,FALSE)</f>
        <v>037518</v>
      </c>
      <c r="E22" s="101" t="s">
        <v>244</v>
      </c>
      <c r="F22" s="101" t="s">
        <v>195</v>
      </c>
      <c r="G22" s="99">
        <v>42</v>
      </c>
      <c r="H22" s="83">
        <v>49</v>
      </c>
      <c r="I22" s="83">
        <v>52</v>
      </c>
      <c r="J22" s="83">
        <v>51</v>
      </c>
      <c r="K22" s="83">
        <v>56</v>
      </c>
      <c r="L22" s="83">
        <v>65</v>
      </c>
      <c r="M22" s="83"/>
      <c r="N22" s="91"/>
      <c r="O22" s="25">
        <f t="shared" si="0"/>
        <v>315</v>
      </c>
    </row>
    <row r="23" spans="1:15" ht="19.5" thickBot="1" x14ac:dyDescent="0.35">
      <c r="A23" s="4"/>
      <c r="B23" s="6" t="s">
        <v>65</v>
      </c>
      <c r="C23" s="95" t="s">
        <v>49</v>
      </c>
      <c r="D23" s="134" t="str">
        <f>VLOOKUP(C23,Munka1!$1:$1048576,3,FALSE)</f>
        <v>037496</v>
      </c>
      <c r="E23" s="101" t="s">
        <v>246</v>
      </c>
      <c r="F23" s="101" t="s">
        <v>193</v>
      </c>
      <c r="G23" s="99">
        <v>40</v>
      </c>
      <c r="H23" s="83">
        <v>46</v>
      </c>
      <c r="I23" s="83">
        <v>39</v>
      </c>
      <c r="J23" s="83">
        <v>40</v>
      </c>
      <c r="K23" s="83">
        <v>40</v>
      </c>
      <c r="L23" s="83">
        <v>46</v>
      </c>
      <c r="M23" s="83"/>
      <c r="N23" s="91"/>
      <c r="O23" s="25">
        <f t="shared" si="0"/>
        <v>251</v>
      </c>
    </row>
    <row r="24" spans="1:15" ht="19.5" thickBot="1" x14ac:dyDescent="0.35">
      <c r="A24" s="4"/>
      <c r="B24" s="6" t="s">
        <v>85</v>
      </c>
      <c r="C24" s="95" t="s">
        <v>50</v>
      </c>
      <c r="D24" s="134" t="str">
        <f>VLOOKUP(C24,Munka1!$1:$1048576,3,FALSE)</f>
        <v>037497</v>
      </c>
      <c r="E24" s="101" t="s">
        <v>248</v>
      </c>
      <c r="F24" s="101" t="s">
        <v>193</v>
      </c>
      <c r="G24" s="99">
        <v>40</v>
      </c>
      <c r="H24" s="83">
        <v>32</v>
      </c>
      <c r="I24" s="83">
        <v>35</v>
      </c>
      <c r="J24" s="83">
        <v>45</v>
      </c>
      <c r="K24" s="83">
        <v>47</v>
      </c>
      <c r="L24" s="83">
        <v>44</v>
      </c>
      <c r="M24" s="83"/>
      <c r="N24" s="91"/>
      <c r="O24" s="25">
        <f t="shared" si="0"/>
        <v>243</v>
      </c>
    </row>
    <row r="25" spans="1:15" ht="46.5" thickBot="1" x14ac:dyDescent="0.35">
      <c r="A25" s="4"/>
      <c r="B25" s="6" t="s">
        <v>86</v>
      </c>
      <c r="C25" s="95" t="s">
        <v>51</v>
      </c>
      <c r="D25" s="138" t="s">
        <v>249</v>
      </c>
      <c r="E25" s="104" t="s">
        <v>251</v>
      </c>
      <c r="F25" s="101" t="s">
        <v>193</v>
      </c>
      <c r="G25" s="100">
        <v>8</v>
      </c>
      <c r="H25" s="94">
        <v>9</v>
      </c>
      <c r="I25" s="94">
        <v>8</v>
      </c>
      <c r="J25" s="94">
        <v>9</v>
      </c>
      <c r="K25" s="94">
        <v>7</v>
      </c>
      <c r="L25" s="94">
        <v>9</v>
      </c>
      <c r="M25" s="98"/>
      <c r="N25" s="15"/>
      <c r="O25" s="25">
        <f t="shared" si="0"/>
        <v>50</v>
      </c>
    </row>
    <row r="26" spans="1:15" ht="19.5" thickBot="1" x14ac:dyDescent="0.35">
      <c r="A26" s="4"/>
      <c r="B26" s="6" t="s">
        <v>87</v>
      </c>
      <c r="C26" s="95" t="s">
        <v>52</v>
      </c>
      <c r="D26" s="134" t="str">
        <f>VLOOKUP(C26,Munka1!$1:$1048576,3,FALSE)</f>
        <v>037589</v>
      </c>
      <c r="E26" s="115" t="s">
        <v>253</v>
      </c>
      <c r="F26" s="101" t="s">
        <v>195</v>
      </c>
      <c r="G26" s="99">
        <v>15</v>
      </c>
      <c r="H26" s="83">
        <v>13</v>
      </c>
      <c r="I26" s="83">
        <v>20</v>
      </c>
      <c r="J26" s="83">
        <v>13</v>
      </c>
      <c r="K26" s="83">
        <v>19</v>
      </c>
      <c r="L26" s="83">
        <v>17</v>
      </c>
      <c r="M26" s="83"/>
      <c r="N26" s="91"/>
      <c r="O26" s="25">
        <f t="shared" si="0"/>
        <v>97</v>
      </c>
    </row>
    <row r="27" spans="1:15" ht="19.5" thickBot="1" x14ac:dyDescent="0.35">
      <c r="A27" s="4"/>
      <c r="B27" s="6" t="s">
        <v>88</v>
      </c>
      <c r="C27" s="95" t="s">
        <v>53</v>
      </c>
      <c r="D27" s="134" t="str">
        <f>VLOOKUP(C27,Munka1!$1:$1048576,3,FALSE)</f>
        <v>037591</v>
      </c>
      <c r="E27" s="114" t="s">
        <v>255</v>
      </c>
      <c r="F27" s="101" t="s">
        <v>195</v>
      </c>
      <c r="G27" s="99">
        <v>13</v>
      </c>
      <c r="H27" s="83">
        <v>24</v>
      </c>
      <c r="I27" s="83">
        <v>17</v>
      </c>
      <c r="J27" s="83">
        <v>13</v>
      </c>
      <c r="K27" s="83">
        <v>20</v>
      </c>
      <c r="L27" s="83">
        <v>19</v>
      </c>
      <c r="M27" s="83"/>
      <c r="N27" s="91"/>
      <c r="O27" s="25">
        <f t="shared" si="0"/>
        <v>106</v>
      </c>
    </row>
    <row r="28" spans="1:15" ht="19.5" thickBot="1" x14ac:dyDescent="0.35">
      <c r="A28" s="4"/>
      <c r="B28" s="6" t="s">
        <v>89</v>
      </c>
      <c r="C28" s="95" t="s">
        <v>54</v>
      </c>
      <c r="D28" s="134">
        <f>VLOOKUP(C28,Munka1!$1:$1048576,3,FALSE)</f>
        <v>201016001</v>
      </c>
      <c r="E28" s="104" t="s">
        <v>256</v>
      </c>
      <c r="F28" s="101" t="s">
        <v>193</v>
      </c>
      <c r="G28" s="99">
        <v>17</v>
      </c>
      <c r="H28" s="83">
        <v>18</v>
      </c>
      <c r="I28" s="83">
        <v>15</v>
      </c>
      <c r="J28" s="83">
        <v>16</v>
      </c>
      <c r="K28" s="83">
        <v>15</v>
      </c>
      <c r="L28" s="83">
        <v>12</v>
      </c>
      <c r="M28" s="83"/>
      <c r="N28" s="91"/>
      <c r="O28" s="25">
        <f t="shared" si="0"/>
        <v>93</v>
      </c>
    </row>
    <row r="29" spans="1:15" ht="19.5" thickBot="1" x14ac:dyDescent="0.35">
      <c r="A29" s="4"/>
      <c r="B29" s="6" t="s">
        <v>90</v>
      </c>
      <c r="C29" s="95" t="s">
        <v>122</v>
      </c>
      <c r="D29" s="134">
        <f>VLOOKUP(C29,Munka1!$1:$1048576,3,FALSE)</f>
        <v>201016004</v>
      </c>
      <c r="E29" s="118" t="s">
        <v>258</v>
      </c>
      <c r="F29" s="101" t="s">
        <v>193</v>
      </c>
      <c r="G29" s="99">
        <v>2</v>
      </c>
      <c r="H29" s="83">
        <v>7</v>
      </c>
      <c r="I29" s="83">
        <v>3</v>
      </c>
      <c r="J29" s="83">
        <v>5</v>
      </c>
      <c r="K29" s="83"/>
      <c r="L29" s="83"/>
      <c r="M29" s="83"/>
      <c r="N29" s="91"/>
      <c r="O29" s="25">
        <f t="shared" si="0"/>
        <v>17</v>
      </c>
    </row>
    <row r="30" spans="1:15" ht="31.5" thickBot="1" x14ac:dyDescent="0.35">
      <c r="A30" s="4"/>
      <c r="B30" s="6" t="s">
        <v>91</v>
      </c>
      <c r="C30" s="95" t="s">
        <v>56</v>
      </c>
      <c r="D30" s="138" t="s">
        <v>261</v>
      </c>
      <c r="E30" s="121" t="s">
        <v>263</v>
      </c>
      <c r="F30" s="101" t="s">
        <v>195</v>
      </c>
      <c r="G30" s="99">
        <v>46</v>
      </c>
      <c r="H30" s="83">
        <v>58</v>
      </c>
      <c r="I30" s="83">
        <v>51</v>
      </c>
      <c r="J30" s="83">
        <v>84</v>
      </c>
      <c r="K30" s="83">
        <v>55</v>
      </c>
      <c r="L30" s="83">
        <v>83</v>
      </c>
      <c r="M30" s="83"/>
      <c r="N30" s="91"/>
      <c r="O30" s="25">
        <f t="shared" si="0"/>
        <v>377</v>
      </c>
    </row>
    <row r="31" spans="1:15" ht="31.5" thickBot="1" x14ac:dyDescent="0.35">
      <c r="A31" s="4"/>
      <c r="B31" s="6" t="s">
        <v>92</v>
      </c>
      <c r="C31" s="95" t="s">
        <v>57</v>
      </c>
      <c r="D31" s="139" t="s">
        <v>261</v>
      </c>
      <c r="E31" s="115" t="s">
        <v>265</v>
      </c>
      <c r="F31" s="101" t="s">
        <v>195</v>
      </c>
      <c r="G31" s="99">
        <v>71</v>
      </c>
      <c r="H31" s="92">
        <v>74</v>
      </c>
      <c r="I31" s="92">
        <v>65</v>
      </c>
      <c r="J31" s="92">
        <v>69</v>
      </c>
      <c r="K31" s="92">
        <v>68</v>
      </c>
      <c r="L31" s="92">
        <v>90</v>
      </c>
      <c r="M31" s="92"/>
      <c r="N31" s="93"/>
      <c r="O31" s="25">
        <f t="shared" si="0"/>
        <v>437</v>
      </c>
    </row>
    <row r="32" spans="1:15" ht="19.5" thickBot="1" x14ac:dyDescent="0.35">
      <c r="A32" s="4"/>
      <c r="B32" s="6" t="s">
        <v>93</v>
      </c>
      <c r="C32" s="95" t="s">
        <v>66</v>
      </c>
      <c r="D32" s="134" t="str">
        <f>VLOOKUP(C32,Munka1!$1:$1048576,3,FALSE)</f>
        <v>037592</v>
      </c>
      <c r="E32" s="104" t="s">
        <v>267</v>
      </c>
      <c r="F32" s="101" t="s">
        <v>195</v>
      </c>
      <c r="G32" s="99">
        <v>16</v>
      </c>
      <c r="H32" s="83">
        <v>14</v>
      </c>
      <c r="I32" s="83">
        <v>12</v>
      </c>
      <c r="J32" s="83">
        <v>18</v>
      </c>
      <c r="K32" s="83">
        <v>21</v>
      </c>
      <c r="L32" s="83">
        <v>17</v>
      </c>
      <c r="M32" s="83"/>
      <c r="N32" s="91"/>
      <c r="O32" s="25">
        <f t="shared" si="0"/>
        <v>98</v>
      </c>
    </row>
    <row r="33" spans="1:15" ht="19.5" thickBot="1" x14ac:dyDescent="0.35">
      <c r="A33" s="4"/>
      <c r="B33" s="6" t="s">
        <v>94</v>
      </c>
      <c r="C33" s="95" t="s">
        <v>96</v>
      </c>
      <c r="D33" s="138" t="s">
        <v>266</v>
      </c>
      <c r="E33" s="140" t="s">
        <v>316</v>
      </c>
      <c r="F33" s="101" t="s">
        <v>195</v>
      </c>
      <c r="G33" s="99">
        <v>2</v>
      </c>
      <c r="H33" s="83">
        <v>6</v>
      </c>
      <c r="I33" s="83">
        <v>0</v>
      </c>
      <c r="J33" s="83">
        <v>0</v>
      </c>
      <c r="K33" s="83"/>
      <c r="L33" s="83"/>
      <c r="M33" s="83"/>
      <c r="N33" s="91"/>
      <c r="O33" s="25">
        <f t="shared" si="0"/>
        <v>8</v>
      </c>
    </row>
    <row r="34" spans="1:15" ht="19.5" thickBot="1" x14ac:dyDescent="0.35">
      <c r="A34" s="4"/>
      <c r="B34" s="6" t="s">
        <v>176</v>
      </c>
      <c r="C34" s="95" t="s">
        <v>67</v>
      </c>
      <c r="D34" s="95" t="str">
        <f>VLOOKUP(C34,Munka1!$1:$1048576,3,FALSE)</f>
        <v>037551</v>
      </c>
      <c r="E34" s="47" t="s">
        <v>269</v>
      </c>
      <c r="F34" s="101" t="s">
        <v>193</v>
      </c>
      <c r="G34" s="99">
        <v>8</v>
      </c>
      <c r="H34" s="83">
        <v>10</v>
      </c>
      <c r="I34" s="83">
        <v>6</v>
      </c>
      <c r="J34" s="83">
        <v>9</v>
      </c>
      <c r="K34" s="83">
        <v>9</v>
      </c>
      <c r="L34" s="83">
        <v>12</v>
      </c>
      <c r="M34" s="83"/>
      <c r="N34" s="91"/>
      <c r="O34" s="25">
        <f t="shared" si="0"/>
        <v>54</v>
      </c>
    </row>
    <row r="35" spans="1:15" ht="19.5" thickBot="1" x14ac:dyDescent="0.35">
      <c r="A35" s="4"/>
      <c r="B35" s="6" t="s">
        <v>177</v>
      </c>
      <c r="C35" s="95" t="s">
        <v>68</v>
      </c>
      <c r="D35" s="95" t="str">
        <f>VLOOKUP(C35,Munka1!$1:$1048576,3,FALSE)</f>
        <v>037596</v>
      </c>
      <c r="E35" s="104" t="s">
        <v>271</v>
      </c>
      <c r="F35" s="101" t="s">
        <v>195</v>
      </c>
      <c r="G35" s="99">
        <v>7</v>
      </c>
      <c r="H35" s="83">
        <v>16</v>
      </c>
      <c r="I35" s="83">
        <v>12</v>
      </c>
      <c r="J35" s="83">
        <v>12</v>
      </c>
      <c r="K35" s="83">
        <v>11</v>
      </c>
      <c r="L35" s="83">
        <v>14</v>
      </c>
      <c r="M35" s="83"/>
      <c r="N35" s="91"/>
      <c r="O35" s="25">
        <f t="shared" si="0"/>
        <v>72</v>
      </c>
    </row>
    <row r="36" spans="1:15" ht="19.5" thickBot="1" x14ac:dyDescent="0.35">
      <c r="A36" s="4"/>
      <c r="B36" s="6" t="s">
        <v>178</v>
      </c>
      <c r="C36" s="95" t="s">
        <v>69</v>
      </c>
      <c r="D36" s="95" t="str">
        <f>VLOOKUP(C36,Munka1!$1:$1048576,3,FALSE)</f>
        <v>037597</v>
      </c>
      <c r="E36" s="104" t="s">
        <v>273</v>
      </c>
      <c r="F36" s="101" t="s">
        <v>195</v>
      </c>
      <c r="G36" s="99">
        <v>2</v>
      </c>
      <c r="H36" s="83">
        <v>5</v>
      </c>
      <c r="I36" s="83">
        <v>5</v>
      </c>
      <c r="J36" s="83">
        <v>8</v>
      </c>
      <c r="K36" s="83">
        <v>8</v>
      </c>
      <c r="L36" s="83">
        <v>10</v>
      </c>
      <c r="M36" s="83"/>
      <c r="N36" s="91"/>
      <c r="O36" s="25">
        <f t="shared" si="0"/>
        <v>38</v>
      </c>
    </row>
    <row r="37" spans="1:15" ht="19.5" thickBot="1" x14ac:dyDescent="0.35">
      <c r="A37" s="4"/>
      <c r="B37" s="6" t="s">
        <v>179</v>
      </c>
      <c r="C37" s="95" t="s">
        <v>70</v>
      </c>
      <c r="D37" s="95" t="str">
        <f>VLOOKUP(C37,Munka1!$1:$1048576,3,FALSE)</f>
        <v>037598</v>
      </c>
      <c r="E37" s="47" t="s">
        <v>275</v>
      </c>
      <c r="F37" s="101" t="s">
        <v>195</v>
      </c>
      <c r="G37" s="99">
        <v>35</v>
      </c>
      <c r="H37" s="83">
        <v>24</v>
      </c>
      <c r="I37" s="83">
        <v>24</v>
      </c>
      <c r="J37" s="83">
        <v>26</v>
      </c>
      <c r="K37" s="83">
        <v>28</v>
      </c>
      <c r="L37" s="83">
        <v>14</v>
      </c>
      <c r="M37" s="83"/>
      <c r="N37" s="91"/>
      <c r="O37" s="25">
        <f t="shared" si="0"/>
        <v>151</v>
      </c>
    </row>
    <row r="38" spans="1:15" s="27" customFormat="1" ht="19.5" thickBot="1" x14ac:dyDescent="0.35">
      <c r="A38" s="4"/>
      <c r="B38" s="6" t="s">
        <v>180</v>
      </c>
      <c r="C38" s="95" t="s">
        <v>71</v>
      </c>
      <c r="D38" s="95" t="s">
        <v>276</v>
      </c>
      <c r="E38" s="47" t="s">
        <v>278</v>
      </c>
      <c r="F38" s="101" t="s">
        <v>195</v>
      </c>
      <c r="G38" s="99">
        <v>7</v>
      </c>
      <c r="H38" s="83">
        <v>11</v>
      </c>
      <c r="I38" s="83">
        <v>9</v>
      </c>
      <c r="J38" s="83">
        <v>13</v>
      </c>
      <c r="K38" s="83">
        <v>12</v>
      </c>
      <c r="L38" s="83">
        <v>12</v>
      </c>
      <c r="M38" s="83"/>
      <c r="N38" s="91"/>
      <c r="O38" s="25">
        <f t="shared" si="0"/>
        <v>64</v>
      </c>
    </row>
    <row r="39" spans="1:15" ht="19.5" thickBot="1" x14ac:dyDescent="0.35">
      <c r="A39" s="4"/>
      <c r="B39" s="6" t="s">
        <v>183</v>
      </c>
      <c r="C39" s="95" t="s">
        <v>72</v>
      </c>
      <c r="D39" s="95" t="s">
        <v>276</v>
      </c>
      <c r="E39" s="47" t="s">
        <v>280</v>
      </c>
      <c r="F39" s="101" t="s">
        <v>195</v>
      </c>
      <c r="G39" s="99">
        <v>6</v>
      </c>
      <c r="H39" s="83"/>
      <c r="I39" s="83">
        <v>5</v>
      </c>
      <c r="J39" s="83">
        <v>2</v>
      </c>
      <c r="K39" s="83"/>
      <c r="L39" s="83"/>
      <c r="M39" s="83"/>
      <c r="N39" s="91"/>
      <c r="O39" s="25">
        <f t="shared" si="0"/>
        <v>13</v>
      </c>
    </row>
    <row r="40" spans="1:15" ht="19.5" thickBot="1" x14ac:dyDescent="0.35">
      <c r="A40" s="4"/>
      <c r="B40" s="6" t="s">
        <v>184</v>
      </c>
      <c r="C40" s="95" t="s">
        <v>73</v>
      </c>
      <c r="D40" s="95" t="str">
        <f>VLOOKUP(C40,Munka1!$1:$1048576,3,FALSE)</f>
        <v>037613</v>
      </c>
      <c r="E40" s="47" t="s">
        <v>282</v>
      </c>
      <c r="F40" s="101" t="s">
        <v>194</v>
      </c>
      <c r="G40" s="99">
        <v>18</v>
      </c>
      <c r="H40" s="83">
        <v>17</v>
      </c>
      <c r="I40" s="83">
        <v>13</v>
      </c>
      <c r="J40" s="83">
        <v>16</v>
      </c>
      <c r="K40" s="83">
        <v>20</v>
      </c>
      <c r="L40" s="83">
        <v>22</v>
      </c>
      <c r="M40" s="83"/>
      <c r="N40" s="91"/>
      <c r="O40" s="25">
        <f t="shared" si="0"/>
        <v>106</v>
      </c>
    </row>
    <row r="41" spans="1:15" ht="19.5" thickBot="1" x14ac:dyDescent="0.35">
      <c r="A41" s="4"/>
      <c r="B41" s="6" t="s">
        <v>185</v>
      </c>
      <c r="C41" s="95" t="s">
        <v>139</v>
      </c>
      <c r="D41" s="95" t="str">
        <f>VLOOKUP(C41,Munka1!$1:$1048576,3,FALSE)</f>
        <v>307613</v>
      </c>
      <c r="E41" s="47" t="s">
        <v>284</v>
      </c>
      <c r="F41" s="101" t="s">
        <v>194</v>
      </c>
      <c r="G41" s="99">
        <v>1</v>
      </c>
      <c r="H41" s="83">
        <v>4</v>
      </c>
      <c r="I41" s="83">
        <v>3</v>
      </c>
      <c r="J41" s="83">
        <v>3</v>
      </c>
      <c r="K41" s="83"/>
      <c r="L41" s="78"/>
      <c r="M41" s="83"/>
      <c r="N41" s="91"/>
      <c r="O41" s="25">
        <f t="shared" si="0"/>
        <v>11</v>
      </c>
    </row>
    <row r="42" spans="1:15" ht="19.5" thickBot="1" x14ac:dyDescent="0.35">
      <c r="A42" s="4"/>
      <c r="B42" s="6" t="s">
        <v>186</v>
      </c>
      <c r="C42" s="95" t="s">
        <v>75</v>
      </c>
      <c r="D42" s="95" t="str">
        <f>VLOOKUP(C42,Munka1!$1:$1048576,3,FALSE)</f>
        <v>037614</v>
      </c>
      <c r="E42" s="101" t="s">
        <v>296</v>
      </c>
      <c r="F42" s="101" t="s">
        <v>194</v>
      </c>
      <c r="G42" s="99">
        <v>2</v>
      </c>
      <c r="H42" s="83">
        <v>7</v>
      </c>
      <c r="I42" s="83">
        <v>11</v>
      </c>
      <c r="J42" s="83">
        <v>7</v>
      </c>
      <c r="K42" s="83">
        <v>12</v>
      </c>
      <c r="L42" s="83">
        <v>14</v>
      </c>
      <c r="M42" s="83"/>
      <c r="N42" s="91"/>
      <c r="O42" s="25">
        <f t="shared" si="0"/>
        <v>53</v>
      </c>
    </row>
    <row r="43" spans="1:15" s="74" customFormat="1" ht="31.5" thickBot="1" x14ac:dyDescent="0.35">
      <c r="A43" s="88"/>
      <c r="B43" s="6" t="s">
        <v>187</v>
      </c>
      <c r="C43" s="95" t="s">
        <v>76</v>
      </c>
      <c r="D43" s="95" t="s">
        <v>297</v>
      </c>
      <c r="E43" s="101" t="s">
        <v>299</v>
      </c>
      <c r="F43" s="101" t="s">
        <v>195</v>
      </c>
      <c r="G43" s="99">
        <v>69</v>
      </c>
      <c r="H43" s="83">
        <v>69</v>
      </c>
      <c r="I43" s="83">
        <v>64</v>
      </c>
      <c r="J43" s="83">
        <v>92</v>
      </c>
      <c r="K43" s="83">
        <v>90</v>
      </c>
      <c r="L43" s="83">
        <v>79</v>
      </c>
      <c r="M43" s="83"/>
      <c r="N43" s="83"/>
      <c r="O43" s="25">
        <f t="shared" si="0"/>
        <v>463</v>
      </c>
    </row>
    <row r="44" spans="1:15" s="74" customFormat="1" ht="31.5" thickBot="1" x14ac:dyDescent="0.35">
      <c r="A44" s="88"/>
      <c r="B44" s="6" t="s">
        <v>188</v>
      </c>
      <c r="C44" s="95" t="s">
        <v>181</v>
      </c>
      <c r="D44" s="95" t="str">
        <f>VLOOKUP(C44,Munka1!$1:$1048576,3,FALSE)</f>
        <v>038582</v>
      </c>
      <c r="E44" s="121" t="s">
        <v>303</v>
      </c>
      <c r="F44" s="101" t="s">
        <v>195</v>
      </c>
      <c r="G44" s="100">
        <v>7</v>
      </c>
      <c r="H44" s="94">
        <v>6</v>
      </c>
      <c r="I44" s="94">
        <v>6</v>
      </c>
      <c r="J44" s="94">
        <v>6</v>
      </c>
      <c r="K44" s="98"/>
      <c r="L44" s="94"/>
      <c r="M44" s="94"/>
      <c r="N44" s="94"/>
      <c r="O44" s="25">
        <f t="shared" si="0"/>
        <v>25</v>
      </c>
    </row>
    <row r="45" spans="1:15" s="74" customFormat="1" ht="19.5" thickBot="1" x14ac:dyDescent="0.35">
      <c r="A45" s="88"/>
      <c r="B45" s="6" t="s">
        <v>189</v>
      </c>
      <c r="C45" s="95" t="s">
        <v>79</v>
      </c>
      <c r="D45" s="95" t="s">
        <v>304</v>
      </c>
      <c r="E45" s="47" t="s">
        <v>306</v>
      </c>
      <c r="F45" s="101" t="s">
        <v>195</v>
      </c>
      <c r="G45" s="99">
        <v>38</v>
      </c>
      <c r="H45" s="83">
        <v>42</v>
      </c>
      <c r="I45" s="83">
        <v>31</v>
      </c>
      <c r="J45" s="83">
        <v>55</v>
      </c>
      <c r="K45" s="83">
        <v>36</v>
      </c>
      <c r="L45" s="83">
        <v>47</v>
      </c>
      <c r="M45" s="83"/>
      <c r="N45" s="83"/>
      <c r="O45" s="25">
        <f t="shared" si="0"/>
        <v>249</v>
      </c>
    </row>
    <row r="46" spans="1:15" s="74" customFormat="1" ht="19.5" thickBot="1" x14ac:dyDescent="0.35">
      <c r="A46" s="88"/>
      <c r="B46" s="6" t="s">
        <v>190</v>
      </c>
      <c r="C46" s="95" t="s">
        <v>83</v>
      </c>
      <c r="D46" s="95" t="str">
        <f>VLOOKUP(C46,Munka1!$1:$1048576,3,FALSE)</f>
        <v>037632</v>
      </c>
      <c r="E46" s="129" t="s">
        <v>313</v>
      </c>
      <c r="F46" s="101" t="s">
        <v>195</v>
      </c>
      <c r="G46" s="5"/>
      <c r="H46" s="47"/>
      <c r="I46" s="87"/>
      <c r="J46" s="87"/>
      <c r="K46" s="97">
        <v>38</v>
      </c>
      <c r="L46" s="87">
        <v>38</v>
      </c>
      <c r="M46" s="94"/>
      <c r="N46" s="87"/>
      <c r="O46" s="25">
        <f t="shared" si="0"/>
        <v>76</v>
      </c>
    </row>
    <row r="47" spans="1:15" s="74" customFormat="1" ht="19.5" thickBot="1" x14ac:dyDescent="0.35">
      <c r="A47" s="88"/>
      <c r="B47" s="6" t="s">
        <v>191</v>
      </c>
      <c r="C47" s="95" t="s">
        <v>84</v>
      </c>
      <c r="D47" s="95" t="str">
        <f>VLOOKUP(C47,Munka1!$1:$1048576,3,FALSE)</f>
        <v>037602</v>
      </c>
      <c r="E47" s="130" t="s">
        <v>315</v>
      </c>
      <c r="F47" s="101" t="s">
        <v>195</v>
      </c>
      <c r="G47" s="127">
        <v>24</v>
      </c>
      <c r="H47" s="128">
        <v>28</v>
      </c>
      <c r="I47" s="128">
        <v>26</v>
      </c>
      <c r="J47" s="128">
        <v>28</v>
      </c>
      <c r="K47" s="128">
        <v>33</v>
      </c>
      <c r="L47" s="128">
        <v>34</v>
      </c>
      <c r="M47" s="128"/>
      <c r="N47" s="128"/>
      <c r="O47" s="25">
        <f t="shared" si="0"/>
        <v>173</v>
      </c>
    </row>
    <row r="48" spans="1:15" ht="15.75" thickBot="1" x14ac:dyDescent="0.3">
      <c r="G48" s="96">
        <f>SUM(G3:G42)</f>
        <v>769</v>
      </c>
      <c r="H48" s="96">
        <f t="shared" ref="H48:N48" si="1">SUM(H3:H42)</f>
        <v>841</v>
      </c>
      <c r="I48" s="96">
        <f t="shared" si="1"/>
        <v>803</v>
      </c>
      <c r="J48" s="96">
        <f t="shared" si="1"/>
        <v>860</v>
      </c>
      <c r="K48" s="96">
        <f t="shared" si="1"/>
        <v>881</v>
      </c>
      <c r="L48" s="96">
        <f t="shared" si="1"/>
        <v>888</v>
      </c>
      <c r="M48" s="96">
        <f t="shared" si="1"/>
        <v>32</v>
      </c>
      <c r="N48" s="96">
        <f t="shared" si="1"/>
        <v>0</v>
      </c>
      <c r="O48" s="25">
        <f>SUM(O3:O47)</f>
        <v>6028</v>
      </c>
    </row>
  </sheetData>
  <autoFilter ref="A1:O48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ref="C4:N47">
    <sortCondition ref="C3:C47"/>
  </sortState>
  <mergeCells count="8">
    <mergeCell ref="D1:D2"/>
    <mergeCell ref="O1:O2"/>
    <mergeCell ref="G1:N1"/>
    <mergeCell ref="A1:A2"/>
    <mergeCell ref="C1:C2"/>
    <mergeCell ref="B1:B2"/>
    <mergeCell ref="F1:F2"/>
    <mergeCell ref="E1:E2"/>
  </mergeCells>
  <hyperlinks>
    <hyperlink ref="E8" r:id="rId1" display="csertan.sandor@gmail.com"/>
  </hyperlinks>
  <pageMargins left="0.7" right="0.7" top="0.75" bottom="0.75" header="0.3" footer="0.3"/>
  <pageSetup paperSize="9" scale="4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C7" sqref="C7"/>
    </sheetView>
  </sheetViews>
  <sheetFormatPr defaultRowHeight="15" x14ac:dyDescent="0.25"/>
  <cols>
    <col min="1" max="1" width="4.42578125" customWidth="1"/>
    <col min="2" max="2" width="74.28515625" customWidth="1"/>
    <col min="12" max="12" width="9.85546875" style="10" bestFit="1" customWidth="1"/>
    <col min="22" max="22" width="11" style="8" customWidth="1"/>
    <col min="23" max="28" width="12.7109375" customWidth="1"/>
  </cols>
  <sheetData>
    <row r="1" spans="1:28" ht="20.25" customHeight="1" thickBot="1" x14ac:dyDescent="0.3">
      <c r="A1" s="142"/>
      <c r="B1" s="146" t="s">
        <v>1</v>
      </c>
      <c r="C1" s="145" t="s">
        <v>10</v>
      </c>
      <c r="D1" s="145"/>
      <c r="E1" s="145"/>
      <c r="F1" s="145"/>
      <c r="G1" s="145"/>
      <c r="H1" s="145"/>
      <c r="I1" s="145"/>
      <c r="J1" s="145"/>
      <c r="K1" s="145"/>
      <c r="L1" s="142" t="s">
        <v>95</v>
      </c>
      <c r="M1" s="145" t="s">
        <v>11</v>
      </c>
      <c r="N1" s="145"/>
      <c r="O1" s="145"/>
      <c r="P1" s="145"/>
      <c r="Q1" s="145"/>
      <c r="R1" s="145"/>
      <c r="S1" s="145"/>
      <c r="T1" s="145"/>
      <c r="U1" s="145"/>
      <c r="V1" s="142" t="s">
        <v>95</v>
      </c>
      <c r="W1" s="147" t="s">
        <v>147</v>
      </c>
      <c r="X1" s="147" t="s">
        <v>148</v>
      </c>
      <c r="Y1" s="147" t="s">
        <v>149</v>
      </c>
      <c r="Z1" s="147" t="s">
        <v>150</v>
      </c>
      <c r="AA1" s="147" t="s">
        <v>151</v>
      </c>
      <c r="AB1" s="147" t="s">
        <v>152</v>
      </c>
    </row>
    <row r="2" spans="1:28" ht="21.75" customHeight="1" thickBot="1" x14ac:dyDescent="0.3">
      <c r="A2" s="144"/>
      <c r="B2" s="146"/>
      <c r="C2" s="14" t="s">
        <v>6</v>
      </c>
      <c r="D2" s="14" t="s">
        <v>7</v>
      </c>
      <c r="E2" s="14" t="s">
        <v>8</v>
      </c>
      <c r="F2" s="14" t="s">
        <v>9</v>
      </c>
      <c r="G2" s="17" t="s">
        <v>14</v>
      </c>
      <c r="H2" s="14" t="s">
        <v>12</v>
      </c>
      <c r="I2" s="14" t="s">
        <v>13</v>
      </c>
      <c r="J2" s="14" t="s">
        <v>15</v>
      </c>
      <c r="K2" s="14" t="s">
        <v>16</v>
      </c>
      <c r="L2" s="144"/>
      <c r="M2" s="14" t="s">
        <v>6</v>
      </c>
      <c r="N2" s="14" t="s">
        <v>7</v>
      </c>
      <c r="O2" s="14" t="s">
        <v>8</v>
      </c>
      <c r="P2" s="14" t="s">
        <v>9</v>
      </c>
      <c r="Q2" s="17" t="s">
        <v>14</v>
      </c>
      <c r="R2" s="14" t="s">
        <v>12</v>
      </c>
      <c r="S2" s="14" t="s">
        <v>13</v>
      </c>
      <c r="T2" s="14" t="s">
        <v>15</v>
      </c>
      <c r="U2" s="14" t="s">
        <v>16</v>
      </c>
      <c r="V2" s="148"/>
      <c r="W2" s="147"/>
      <c r="X2" s="147"/>
      <c r="Y2" s="147"/>
      <c r="Z2" s="147"/>
      <c r="AA2" s="147"/>
      <c r="AB2" s="147"/>
    </row>
    <row r="3" spans="1:28" x14ac:dyDescent="0.25">
      <c r="A3" s="6" t="s">
        <v>19</v>
      </c>
      <c r="B3" s="82" t="s">
        <v>26</v>
      </c>
      <c r="C3" s="18"/>
      <c r="D3" s="18"/>
      <c r="E3" s="18"/>
      <c r="F3" s="18"/>
      <c r="G3" s="19"/>
      <c r="H3" s="18">
        <v>20</v>
      </c>
      <c r="I3" s="18">
        <v>26</v>
      </c>
      <c r="J3" s="18">
        <v>32</v>
      </c>
      <c r="K3" s="20">
        <v>34</v>
      </c>
      <c r="L3" s="12">
        <f>SUM(C3:K3)</f>
        <v>112</v>
      </c>
      <c r="M3" s="16"/>
      <c r="N3" s="16"/>
      <c r="O3" s="9"/>
      <c r="P3" s="9"/>
      <c r="Q3" s="19"/>
      <c r="R3" s="9">
        <v>21</v>
      </c>
      <c r="S3" s="9">
        <v>26</v>
      </c>
      <c r="T3" s="9">
        <v>32</v>
      </c>
      <c r="U3" s="15">
        <v>34</v>
      </c>
      <c r="V3" s="12">
        <f>SUM(M3:U3)</f>
        <v>113</v>
      </c>
      <c r="W3" s="16">
        <v>1</v>
      </c>
      <c r="X3" s="42">
        <v>1</v>
      </c>
      <c r="Y3" s="42">
        <v>0</v>
      </c>
      <c r="Z3" s="42">
        <v>11</v>
      </c>
      <c r="AA3" s="42">
        <v>37</v>
      </c>
      <c r="AB3" s="42">
        <v>1</v>
      </c>
    </row>
    <row r="4" spans="1:28" x14ac:dyDescent="0.25">
      <c r="A4" s="5" t="s">
        <v>20</v>
      </c>
      <c r="B4" s="2" t="s">
        <v>39</v>
      </c>
      <c r="C4" s="9"/>
      <c r="D4" s="9"/>
      <c r="E4" s="9"/>
      <c r="F4" s="9"/>
      <c r="G4" s="21"/>
      <c r="H4" s="9">
        <v>39</v>
      </c>
      <c r="I4" s="9">
        <v>36</v>
      </c>
      <c r="J4" s="9">
        <v>39</v>
      </c>
      <c r="K4" s="15">
        <v>28</v>
      </c>
      <c r="L4" s="13">
        <f t="shared" ref="L4:L7" si="0">SUM(C4:K4)</f>
        <v>142</v>
      </c>
      <c r="M4" s="16"/>
      <c r="N4" s="16"/>
      <c r="O4" s="9"/>
      <c r="P4" s="9"/>
      <c r="Q4" s="21"/>
      <c r="R4" s="9">
        <v>39</v>
      </c>
      <c r="S4" s="9">
        <v>37</v>
      </c>
      <c r="T4" s="9">
        <v>39</v>
      </c>
      <c r="U4" s="15">
        <v>29</v>
      </c>
      <c r="V4" s="13">
        <f t="shared" ref="V4:V7" si="1">SUM(M4:U4)</f>
        <v>144</v>
      </c>
      <c r="W4" s="16">
        <v>2</v>
      </c>
      <c r="X4" s="42">
        <v>4</v>
      </c>
      <c r="Y4" s="42">
        <v>4</v>
      </c>
      <c r="Z4" s="42">
        <v>4</v>
      </c>
      <c r="AA4" s="42">
        <v>80</v>
      </c>
      <c r="AB4" s="42">
        <v>0</v>
      </c>
    </row>
    <row r="5" spans="1:28" x14ac:dyDescent="0.25">
      <c r="A5" s="5" t="s">
        <v>24</v>
      </c>
      <c r="B5" s="78" t="s">
        <v>76</v>
      </c>
      <c r="C5" s="9"/>
      <c r="D5" s="9"/>
      <c r="E5" s="9"/>
      <c r="F5" s="9"/>
      <c r="G5" s="21">
        <v>41</v>
      </c>
      <c r="H5" s="9">
        <v>60</v>
      </c>
      <c r="I5" s="9">
        <v>48</v>
      </c>
      <c r="J5" s="9">
        <v>51</v>
      </c>
      <c r="K5" s="15">
        <v>42</v>
      </c>
      <c r="L5" s="13">
        <f t="shared" si="0"/>
        <v>242</v>
      </c>
      <c r="M5" s="16"/>
      <c r="N5" s="16"/>
      <c r="O5" s="9"/>
      <c r="P5" s="9"/>
      <c r="Q5" s="21">
        <v>44</v>
      </c>
      <c r="R5" s="9">
        <v>63</v>
      </c>
      <c r="S5" s="9">
        <v>52</v>
      </c>
      <c r="T5" s="9">
        <v>52</v>
      </c>
      <c r="U5" s="15">
        <v>43</v>
      </c>
      <c r="V5" s="13">
        <f t="shared" si="1"/>
        <v>254</v>
      </c>
      <c r="W5" s="16">
        <v>7</v>
      </c>
      <c r="X5" s="42">
        <v>3</v>
      </c>
      <c r="Y5" s="42">
        <v>1</v>
      </c>
      <c r="Z5" s="42">
        <v>17</v>
      </c>
      <c r="AA5" s="42">
        <v>103</v>
      </c>
      <c r="AB5" s="42">
        <v>4</v>
      </c>
    </row>
    <row r="6" spans="1:28" x14ac:dyDescent="0.25">
      <c r="A6" s="5" t="s">
        <v>25</v>
      </c>
      <c r="B6" s="78" t="s">
        <v>77</v>
      </c>
      <c r="C6" s="9"/>
      <c r="D6" s="9"/>
      <c r="E6" s="28">
        <v>33</v>
      </c>
      <c r="F6" s="28">
        <v>40</v>
      </c>
      <c r="G6" s="21">
        <v>101</v>
      </c>
      <c r="H6" s="28">
        <v>167</v>
      </c>
      <c r="I6" s="28">
        <v>170</v>
      </c>
      <c r="J6" s="28">
        <v>162</v>
      </c>
      <c r="K6" s="15">
        <v>163</v>
      </c>
      <c r="L6" s="13">
        <f t="shared" si="0"/>
        <v>836</v>
      </c>
      <c r="M6" s="16"/>
      <c r="N6" s="16"/>
      <c r="O6" s="28">
        <v>33</v>
      </c>
      <c r="P6" s="28">
        <v>41</v>
      </c>
      <c r="Q6" s="21">
        <v>101</v>
      </c>
      <c r="R6" s="28">
        <v>170</v>
      </c>
      <c r="S6" s="28">
        <v>175</v>
      </c>
      <c r="T6" s="28">
        <v>164</v>
      </c>
      <c r="U6" s="15">
        <v>169</v>
      </c>
      <c r="V6" s="13">
        <f t="shared" si="1"/>
        <v>853</v>
      </c>
      <c r="W6" s="16">
        <v>11</v>
      </c>
      <c r="X6" s="42">
        <v>0</v>
      </c>
      <c r="Y6" s="42">
        <v>1</v>
      </c>
      <c r="Z6" s="42">
        <v>10</v>
      </c>
      <c r="AA6" s="42">
        <v>298</v>
      </c>
      <c r="AB6" s="42">
        <v>9</v>
      </c>
    </row>
    <row r="7" spans="1:28" ht="15.75" thickBot="1" x14ac:dyDescent="0.3">
      <c r="A7" s="5" t="s">
        <v>27</v>
      </c>
      <c r="B7" s="78" t="s">
        <v>83</v>
      </c>
      <c r="C7" s="9">
        <v>38</v>
      </c>
      <c r="D7" s="9">
        <v>47</v>
      </c>
      <c r="E7" s="9">
        <v>36</v>
      </c>
      <c r="F7" s="9">
        <v>36</v>
      </c>
      <c r="G7" s="21">
        <v>81</v>
      </c>
      <c r="H7" s="9">
        <v>103</v>
      </c>
      <c r="I7" s="9">
        <v>104</v>
      </c>
      <c r="J7" s="9">
        <v>99</v>
      </c>
      <c r="K7" s="15">
        <v>117</v>
      </c>
      <c r="L7" s="13">
        <f t="shared" si="0"/>
        <v>661</v>
      </c>
      <c r="M7" s="16">
        <v>38</v>
      </c>
      <c r="N7" s="16">
        <v>47</v>
      </c>
      <c r="O7" s="9">
        <v>36</v>
      </c>
      <c r="P7" s="9">
        <v>36</v>
      </c>
      <c r="Q7" s="21">
        <v>81</v>
      </c>
      <c r="R7" s="9">
        <v>104</v>
      </c>
      <c r="S7" s="9">
        <v>104</v>
      </c>
      <c r="T7" s="9">
        <v>99</v>
      </c>
      <c r="U7" s="15">
        <v>118</v>
      </c>
      <c r="V7" s="43">
        <f t="shared" si="1"/>
        <v>663</v>
      </c>
      <c r="W7" s="16">
        <v>2</v>
      </c>
      <c r="X7" s="42">
        <v>3</v>
      </c>
      <c r="Y7" s="42">
        <v>3</v>
      </c>
      <c r="Z7" s="42">
        <v>0</v>
      </c>
      <c r="AA7" s="42">
        <v>163</v>
      </c>
      <c r="AB7" s="42">
        <v>3</v>
      </c>
    </row>
    <row r="8" spans="1:28" ht="15.75" thickBot="1" x14ac:dyDescent="0.3">
      <c r="L8" s="84">
        <f>SUM(L3:L7)</f>
        <v>1993</v>
      </c>
      <c r="V8" s="35">
        <f>SUM(V3:V7)</f>
        <v>2027</v>
      </c>
      <c r="W8" s="35">
        <f t="shared" ref="W8:AB8" si="2">SUM(W3:W7)</f>
        <v>23</v>
      </c>
      <c r="X8" s="35">
        <f t="shared" si="2"/>
        <v>11</v>
      </c>
      <c r="Y8" s="35">
        <f t="shared" si="2"/>
        <v>9</v>
      </c>
      <c r="Z8" s="35">
        <f t="shared" si="2"/>
        <v>42</v>
      </c>
      <c r="AA8" s="35">
        <f t="shared" si="2"/>
        <v>681</v>
      </c>
      <c r="AB8" s="35">
        <f t="shared" si="2"/>
        <v>17</v>
      </c>
    </row>
  </sheetData>
  <mergeCells count="12">
    <mergeCell ref="V1:V2"/>
    <mergeCell ref="A1:A2"/>
    <mergeCell ref="B1:B2"/>
    <mergeCell ref="C1:K1"/>
    <mergeCell ref="L1:L2"/>
    <mergeCell ref="M1:U1"/>
    <mergeCell ref="AB1:AB2"/>
    <mergeCell ref="W1:W2"/>
    <mergeCell ref="X1:X2"/>
    <mergeCell ref="Y1:Y2"/>
    <mergeCell ref="Z1:Z2"/>
    <mergeCell ref="AA1:AA2"/>
  </mergeCells>
  <pageMargins left="0.7" right="0.7" top="0.75" bottom="0.75" header="0.3" footer="0.3"/>
  <pageSetup paperSize="8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B11" sqref="B11"/>
    </sheetView>
  </sheetViews>
  <sheetFormatPr defaultRowHeight="15" x14ac:dyDescent="0.25"/>
  <cols>
    <col min="1" max="1" width="4.140625" customWidth="1"/>
    <col min="2" max="2" width="76.42578125" customWidth="1"/>
    <col min="15" max="15" width="9.85546875" style="10" bestFit="1" customWidth="1"/>
    <col min="16" max="16" width="4" bestFit="1" customWidth="1"/>
  </cols>
  <sheetData>
    <row r="1" spans="1:16" x14ac:dyDescent="0.25">
      <c r="B1" s="45"/>
      <c r="C1" s="44"/>
      <c r="D1" s="44"/>
    </row>
    <row r="2" spans="1:16" s="44" customFormat="1" ht="15.75" x14ac:dyDescent="0.25">
      <c r="B2" s="45"/>
      <c r="C2" s="155" t="s">
        <v>156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152" t="s">
        <v>164</v>
      </c>
    </row>
    <row r="3" spans="1:16" s="44" customFormat="1" ht="15.75" x14ac:dyDescent="0.25">
      <c r="B3" s="45"/>
      <c r="C3" s="155" t="s">
        <v>157</v>
      </c>
      <c r="D3" s="157"/>
      <c r="E3" s="155" t="s">
        <v>158</v>
      </c>
      <c r="F3" s="156"/>
      <c r="G3" s="156"/>
      <c r="H3" s="156"/>
      <c r="I3" s="156"/>
      <c r="J3" s="157"/>
      <c r="K3" s="155" t="s">
        <v>159</v>
      </c>
      <c r="L3" s="156"/>
      <c r="M3" s="156"/>
      <c r="N3" s="157"/>
      <c r="O3" s="153"/>
    </row>
    <row r="4" spans="1:16" s="44" customFormat="1" x14ac:dyDescent="0.25">
      <c r="B4" s="58" t="s">
        <v>1</v>
      </c>
      <c r="C4" s="52" t="s">
        <v>160</v>
      </c>
      <c r="D4" s="52" t="s">
        <v>161</v>
      </c>
      <c r="E4" s="51">
        <v>1</v>
      </c>
      <c r="F4" s="51">
        <v>2</v>
      </c>
      <c r="G4" s="51">
        <v>3</v>
      </c>
      <c r="H4" s="51">
        <v>4</v>
      </c>
      <c r="I4" s="51">
        <v>5</v>
      </c>
      <c r="J4" s="51">
        <v>6</v>
      </c>
      <c r="K4" s="51">
        <v>7</v>
      </c>
      <c r="L4" s="51">
        <v>8</v>
      </c>
      <c r="M4" s="51">
        <v>9</v>
      </c>
      <c r="N4" s="51">
        <v>10</v>
      </c>
      <c r="O4" s="154"/>
    </row>
    <row r="5" spans="1:16" x14ac:dyDescent="0.25">
      <c r="A5" s="2" t="s">
        <v>19</v>
      </c>
      <c r="B5" s="78" t="s">
        <v>153</v>
      </c>
      <c r="C5" s="48"/>
      <c r="D5" s="50"/>
      <c r="E5" s="49"/>
      <c r="F5" s="49"/>
      <c r="G5" s="49"/>
      <c r="H5" s="48"/>
      <c r="I5" s="48"/>
      <c r="J5" s="48"/>
      <c r="K5" s="48"/>
      <c r="L5" s="48"/>
      <c r="M5" s="48"/>
      <c r="N5" s="48"/>
      <c r="O5" s="50">
        <f>SUM(C5:N5)</f>
        <v>0</v>
      </c>
    </row>
    <row r="6" spans="1:16" s="40" customFormat="1" x14ac:dyDescent="0.25">
      <c r="A6" s="41"/>
      <c r="B6" s="7" t="s">
        <v>154</v>
      </c>
      <c r="C6" s="48">
        <v>20</v>
      </c>
      <c r="D6" s="48">
        <v>5</v>
      </c>
      <c r="E6" s="48">
        <v>21</v>
      </c>
      <c r="F6" s="48">
        <v>3</v>
      </c>
      <c r="G6" s="48">
        <v>7</v>
      </c>
      <c r="H6" s="48">
        <v>9</v>
      </c>
      <c r="I6" s="48">
        <v>2</v>
      </c>
      <c r="J6" s="48">
        <v>3</v>
      </c>
      <c r="K6" s="48">
        <v>6</v>
      </c>
      <c r="L6" s="48">
        <v>4</v>
      </c>
      <c r="M6" s="48"/>
      <c r="N6" s="48">
        <v>3</v>
      </c>
      <c r="O6" s="34">
        <f>SUM(C6:N6)</f>
        <v>83</v>
      </c>
      <c r="P6" s="149">
        <f>SUM(O6:O8)</f>
        <v>125</v>
      </c>
    </row>
    <row r="7" spans="1:16" s="46" customFormat="1" x14ac:dyDescent="0.25">
      <c r="A7" s="47"/>
      <c r="B7" s="7" t="s">
        <v>162</v>
      </c>
      <c r="C7" s="48"/>
      <c r="D7" s="48">
        <v>9</v>
      </c>
      <c r="E7" s="48">
        <v>5</v>
      </c>
      <c r="F7" s="48">
        <v>3</v>
      </c>
      <c r="G7" s="48">
        <v>1</v>
      </c>
      <c r="H7" s="48">
        <v>3</v>
      </c>
      <c r="I7" s="48">
        <v>1</v>
      </c>
      <c r="J7" s="48">
        <v>1</v>
      </c>
      <c r="K7" s="48"/>
      <c r="L7" s="48"/>
      <c r="M7" s="48"/>
      <c r="N7" s="48"/>
      <c r="O7" s="34">
        <f t="shared" ref="O7:O15" si="0">SUM(C7:N7)</f>
        <v>23</v>
      </c>
      <c r="P7" s="150"/>
    </row>
    <row r="8" spans="1:16" s="46" customFormat="1" x14ac:dyDescent="0.25">
      <c r="A8" s="47"/>
      <c r="B8" s="7" t="s">
        <v>163</v>
      </c>
      <c r="C8" s="48"/>
      <c r="D8" s="48">
        <v>7</v>
      </c>
      <c r="E8" s="48">
        <v>3</v>
      </c>
      <c r="F8" s="48">
        <v>5</v>
      </c>
      <c r="G8" s="48">
        <v>2</v>
      </c>
      <c r="H8" s="48">
        <v>2</v>
      </c>
      <c r="I8" s="48"/>
      <c r="J8" s="48"/>
      <c r="K8" s="48"/>
      <c r="L8" s="48"/>
      <c r="M8" s="48"/>
      <c r="N8" s="48"/>
      <c r="O8" s="34">
        <f t="shared" si="0"/>
        <v>19</v>
      </c>
      <c r="P8" s="151"/>
    </row>
    <row r="9" spans="1:16" s="40" customFormat="1" x14ac:dyDescent="0.25">
      <c r="A9" s="41"/>
      <c r="B9" s="7" t="s">
        <v>155</v>
      </c>
      <c r="C9" s="48">
        <v>34</v>
      </c>
      <c r="D9" s="48">
        <v>17</v>
      </c>
      <c r="E9" s="48">
        <v>37</v>
      </c>
      <c r="F9" s="48">
        <v>16</v>
      </c>
      <c r="G9" s="48">
        <v>18</v>
      </c>
      <c r="H9" s="48">
        <v>11</v>
      </c>
      <c r="I9" s="48">
        <v>1</v>
      </c>
      <c r="J9" s="48">
        <v>6</v>
      </c>
      <c r="K9" s="48">
        <v>12</v>
      </c>
      <c r="L9" s="48">
        <v>9</v>
      </c>
      <c r="M9" s="48">
        <v>2</v>
      </c>
      <c r="N9" s="48">
        <v>13</v>
      </c>
      <c r="O9" s="50">
        <f t="shared" si="0"/>
        <v>176</v>
      </c>
    </row>
    <row r="10" spans="1:16" x14ac:dyDescent="0.25">
      <c r="A10" s="2" t="s">
        <v>20</v>
      </c>
      <c r="B10" s="78" t="s">
        <v>49</v>
      </c>
      <c r="C10" s="48">
        <v>21</v>
      </c>
      <c r="D10" s="48">
        <v>27</v>
      </c>
      <c r="E10" s="48">
        <v>49</v>
      </c>
      <c r="F10" s="48">
        <v>27</v>
      </c>
      <c r="G10" s="48">
        <v>38</v>
      </c>
      <c r="H10" s="48">
        <v>12</v>
      </c>
      <c r="I10" s="48">
        <v>14</v>
      </c>
      <c r="J10" s="48">
        <v>8</v>
      </c>
      <c r="K10" s="48">
        <v>1</v>
      </c>
      <c r="L10" s="48"/>
      <c r="M10" s="48">
        <v>1</v>
      </c>
      <c r="N10" s="48"/>
      <c r="O10" s="50">
        <f t="shared" si="0"/>
        <v>198</v>
      </c>
    </row>
    <row r="11" spans="1:16" x14ac:dyDescent="0.25">
      <c r="A11" s="2" t="s">
        <v>24</v>
      </c>
      <c r="B11" s="78" t="s">
        <v>55</v>
      </c>
      <c r="C11" s="48">
        <v>14</v>
      </c>
      <c r="D11" s="48">
        <v>74</v>
      </c>
      <c r="E11" s="48">
        <v>114</v>
      </c>
      <c r="F11" s="48">
        <v>95</v>
      </c>
      <c r="G11" s="48">
        <v>79</v>
      </c>
      <c r="H11" s="48">
        <v>63</v>
      </c>
      <c r="I11" s="48">
        <v>45</v>
      </c>
      <c r="J11" s="48">
        <v>38</v>
      </c>
      <c r="K11" s="48">
        <v>11</v>
      </c>
      <c r="L11" s="48">
        <v>12</v>
      </c>
      <c r="M11" s="48">
        <v>5</v>
      </c>
      <c r="N11" s="48">
        <v>8</v>
      </c>
      <c r="O11" s="50">
        <f t="shared" si="0"/>
        <v>558</v>
      </c>
    </row>
    <row r="12" spans="1:16" x14ac:dyDescent="0.25">
      <c r="A12" s="2" t="s">
        <v>25</v>
      </c>
      <c r="B12" s="78" t="s">
        <v>75</v>
      </c>
      <c r="C12" s="48">
        <v>8</v>
      </c>
      <c r="D12" s="48"/>
      <c r="E12" s="48"/>
      <c r="F12" s="48">
        <v>12</v>
      </c>
      <c r="G12" s="48"/>
      <c r="H12" s="48">
        <v>9</v>
      </c>
      <c r="I12" s="48"/>
      <c r="J12" s="48">
        <v>11</v>
      </c>
      <c r="K12" s="48"/>
      <c r="L12" s="48"/>
      <c r="M12" s="48"/>
      <c r="N12" s="48"/>
      <c r="O12" s="50">
        <f t="shared" si="0"/>
        <v>40</v>
      </c>
    </row>
    <row r="13" spans="1:16" x14ac:dyDescent="0.25">
      <c r="A13" s="2" t="s">
        <v>27</v>
      </c>
      <c r="B13" s="78" t="s">
        <v>76</v>
      </c>
      <c r="C13" s="48"/>
      <c r="D13" s="48">
        <v>76</v>
      </c>
      <c r="E13" s="48">
        <v>100</v>
      </c>
      <c r="F13" s="48">
        <v>125</v>
      </c>
      <c r="G13" s="48">
        <v>100</v>
      </c>
      <c r="H13" s="48">
        <v>65</v>
      </c>
      <c r="I13" s="48">
        <v>58</v>
      </c>
      <c r="J13" s="48">
        <v>69</v>
      </c>
      <c r="K13" s="48">
        <v>70</v>
      </c>
      <c r="L13" s="48">
        <v>27</v>
      </c>
      <c r="M13" s="48">
        <v>24</v>
      </c>
      <c r="N13" s="48">
        <v>17</v>
      </c>
      <c r="O13" s="50">
        <f t="shared" si="0"/>
        <v>731</v>
      </c>
    </row>
    <row r="14" spans="1:16" x14ac:dyDescent="0.25">
      <c r="A14" s="2" t="s">
        <v>30</v>
      </c>
      <c r="B14" s="78" t="s">
        <v>84</v>
      </c>
      <c r="C14" s="48">
        <v>20</v>
      </c>
      <c r="D14" s="48"/>
      <c r="E14" s="48">
        <v>13</v>
      </c>
      <c r="F14" s="48">
        <v>6</v>
      </c>
      <c r="G14" s="48">
        <v>21</v>
      </c>
      <c r="H14" s="48"/>
      <c r="I14" s="48">
        <v>7</v>
      </c>
      <c r="J14" s="48"/>
      <c r="K14" s="48">
        <v>1</v>
      </c>
      <c r="L14" s="48"/>
      <c r="M14" s="48"/>
      <c r="N14" s="48"/>
      <c r="O14" s="50">
        <f t="shared" si="0"/>
        <v>68</v>
      </c>
    </row>
    <row r="15" spans="1:16" x14ac:dyDescent="0.25">
      <c r="B15" s="54" t="s">
        <v>121</v>
      </c>
      <c r="C15" s="34">
        <f>SUM(C5:C14)</f>
        <v>117</v>
      </c>
      <c r="D15" s="34">
        <f t="shared" ref="D15:N15" si="1">SUM(D5:D14)</f>
        <v>215</v>
      </c>
      <c r="E15" s="34">
        <f t="shared" si="1"/>
        <v>342</v>
      </c>
      <c r="F15" s="34">
        <f t="shared" si="1"/>
        <v>292</v>
      </c>
      <c r="G15" s="34">
        <f t="shared" si="1"/>
        <v>266</v>
      </c>
      <c r="H15" s="34">
        <f t="shared" si="1"/>
        <v>174</v>
      </c>
      <c r="I15" s="34">
        <f t="shared" si="1"/>
        <v>128</v>
      </c>
      <c r="J15" s="34">
        <f t="shared" si="1"/>
        <v>136</v>
      </c>
      <c r="K15" s="34">
        <f t="shared" si="1"/>
        <v>101</v>
      </c>
      <c r="L15" s="34">
        <f t="shared" si="1"/>
        <v>52</v>
      </c>
      <c r="M15" s="34">
        <f t="shared" si="1"/>
        <v>32</v>
      </c>
      <c r="N15" s="34">
        <f t="shared" si="1"/>
        <v>41</v>
      </c>
      <c r="O15" s="59">
        <f t="shared" si="0"/>
        <v>1896</v>
      </c>
    </row>
    <row r="16" spans="1:16" s="46" customFormat="1" x14ac:dyDescent="0.25">
      <c r="B16" s="57"/>
      <c r="C16" s="158">
        <f>SUM(C15:D15)</f>
        <v>332</v>
      </c>
      <c r="D16" s="159"/>
      <c r="E16" s="160">
        <f>SUM(E15:J15)</f>
        <v>1338</v>
      </c>
      <c r="F16" s="160"/>
      <c r="G16" s="160"/>
      <c r="H16" s="160"/>
      <c r="I16" s="160"/>
      <c r="J16" s="160"/>
      <c r="K16" s="161">
        <f>SUM(K15:N15)</f>
        <v>226</v>
      </c>
      <c r="L16" s="161"/>
      <c r="M16" s="161"/>
      <c r="N16" s="161"/>
      <c r="O16" s="45"/>
    </row>
    <row r="18" spans="1:14" ht="45" x14ac:dyDescent="0.25">
      <c r="B18" s="79" t="s">
        <v>1</v>
      </c>
      <c r="C18" s="80" t="s">
        <v>165</v>
      </c>
      <c r="D18" s="165" t="s">
        <v>174</v>
      </c>
      <c r="E18" s="165"/>
      <c r="F18" s="81" t="s">
        <v>147</v>
      </c>
      <c r="G18" s="81" t="s">
        <v>148</v>
      </c>
      <c r="H18" s="81" t="s">
        <v>149</v>
      </c>
      <c r="I18" s="81" t="s">
        <v>150</v>
      </c>
      <c r="J18" s="81" t="s">
        <v>151</v>
      </c>
      <c r="K18" s="81" t="s">
        <v>175</v>
      </c>
      <c r="L18" s="77"/>
      <c r="M18" s="77"/>
      <c r="N18" s="1"/>
    </row>
    <row r="19" spans="1:14" x14ac:dyDescent="0.25">
      <c r="A19" s="162" t="s">
        <v>31</v>
      </c>
      <c r="B19" s="38" t="s">
        <v>80</v>
      </c>
      <c r="C19" s="62">
        <v>152</v>
      </c>
      <c r="D19" s="166">
        <v>6</v>
      </c>
      <c r="E19" s="166"/>
      <c r="F19" s="62">
        <v>2</v>
      </c>
      <c r="G19" s="62">
        <v>3</v>
      </c>
      <c r="H19" s="62">
        <v>5</v>
      </c>
      <c r="I19" s="62">
        <v>0</v>
      </c>
      <c r="J19" s="62">
        <v>152</v>
      </c>
      <c r="K19" s="62">
        <v>0</v>
      </c>
    </row>
    <row r="20" spans="1:14" x14ac:dyDescent="0.25">
      <c r="A20" s="163"/>
      <c r="B20" s="39" t="s">
        <v>81</v>
      </c>
      <c r="C20" s="62">
        <v>102</v>
      </c>
      <c r="D20" s="166">
        <v>4</v>
      </c>
      <c r="E20" s="166"/>
      <c r="F20" s="62">
        <v>6</v>
      </c>
      <c r="G20" s="62">
        <v>2</v>
      </c>
      <c r="H20" s="62">
        <v>3</v>
      </c>
      <c r="I20" s="62">
        <v>0</v>
      </c>
      <c r="J20" s="62">
        <v>102</v>
      </c>
      <c r="K20" s="62">
        <v>0</v>
      </c>
    </row>
    <row r="21" spans="1:14" x14ac:dyDescent="0.25">
      <c r="A21" s="164"/>
      <c r="B21" s="39" t="s">
        <v>82</v>
      </c>
      <c r="C21" s="62">
        <v>172</v>
      </c>
      <c r="D21" s="166">
        <v>7</v>
      </c>
      <c r="E21" s="166"/>
      <c r="F21" s="62">
        <v>4</v>
      </c>
      <c r="G21" s="62">
        <v>2</v>
      </c>
      <c r="H21" s="62">
        <v>2</v>
      </c>
      <c r="I21" s="62">
        <v>0</v>
      </c>
      <c r="J21" s="62">
        <v>172</v>
      </c>
      <c r="K21" s="62">
        <v>0</v>
      </c>
    </row>
    <row r="22" spans="1:14" x14ac:dyDescent="0.25">
      <c r="B22" s="55" t="s">
        <v>121</v>
      </c>
      <c r="C22" s="58">
        <f>SUM(C19:C21)</f>
        <v>426</v>
      </c>
      <c r="D22" s="161">
        <f>SUM(D19:E21)</f>
        <v>17</v>
      </c>
      <c r="E22" s="161"/>
      <c r="F22" s="58">
        <f>SUM(F19:F21)</f>
        <v>12</v>
      </c>
      <c r="G22" s="58">
        <f t="shared" ref="G22:K22" si="2">SUM(G19:G21)</f>
        <v>7</v>
      </c>
      <c r="H22" s="58">
        <f t="shared" si="2"/>
        <v>10</v>
      </c>
      <c r="I22" s="58">
        <f t="shared" si="2"/>
        <v>0</v>
      </c>
      <c r="J22" s="58">
        <f t="shared" si="2"/>
        <v>426</v>
      </c>
      <c r="K22" s="58">
        <f t="shared" si="2"/>
        <v>0</v>
      </c>
    </row>
  </sheetData>
  <mergeCells count="15">
    <mergeCell ref="D22:E22"/>
    <mergeCell ref="A19:A21"/>
    <mergeCell ref="C3:D3"/>
    <mergeCell ref="E3:J3"/>
    <mergeCell ref="K3:N3"/>
    <mergeCell ref="D18:E18"/>
    <mergeCell ref="D19:E19"/>
    <mergeCell ref="D20:E20"/>
    <mergeCell ref="D21:E21"/>
    <mergeCell ref="P6:P8"/>
    <mergeCell ref="O2:O4"/>
    <mergeCell ref="C2:N2"/>
    <mergeCell ref="C16:D16"/>
    <mergeCell ref="E16:J16"/>
    <mergeCell ref="K16:N16"/>
  </mergeCells>
  <pageMargins left="0.7" right="0.7" top="0.75" bottom="0.75" header="0.3" footer="0.3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opLeftCell="A76" zoomScaleNormal="100" workbookViewId="0">
      <selection activeCell="B49" sqref="B49:F49"/>
    </sheetView>
  </sheetViews>
  <sheetFormatPr defaultRowHeight="15" x14ac:dyDescent="0.25"/>
  <cols>
    <col min="1" max="1" width="5.28515625" customWidth="1"/>
    <col min="2" max="2" width="15.5703125" customWidth="1"/>
    <col min="3" max="3" width="30" customWidth="1"/>
  </cols>
  <sheetData>
    <row r="1" spans="1:11" ht="35.25" customHeight="1" x14ac:dyDescent="0.25">
      <c r="A1" t="s">
        <v>19</v>
      </c>
      <c r="B1" s="167" t="s">
        <v>21</v>
      </c>
      <c r="C1" s="167"/>
      <c r="D1" s="167"/>
      <c r="E1" s="167"/>
      <c r="F1" s="167"/>
    </row>
    <row r="2" spans="1:11" ht="47.25" x14ac:dyDescent="0.25">
      <c r="B2" s="22" t="s">
        <v>97</v>
      </c>
      <c r="C2" s="22" t="s">
        <v>98</v>
      </c>
      <c r="D2" s="22" t="s">
        <v>99</v>
      </c>
      <c r="E2" s="22" t="s">
        <v>100</v>
      </c>
      <c r="F2" s="31" t="s">
        <v>147</v>
      </c>
      <c r="G2" s="31" t="s">
        <v>148</v>
      </c>
      <c r="H2" s="31" t="s">
        <v>149</v>
      </c>
      <c r="I2" s="31" t="s">
        <v>150</v>
      </c>
      <c r="J2" s="31" t="s">
        <v>151</v>
      </c>
      <c r="K2" s="31" t="s">
        <v>152</v>
      </c>
    </row>
    <row r="3" spans="1:11" x14ac:dyDescent="0.25">
      <c r="B3" s="11" t="s">
        <v>19</v>
      </c>
      <c r="C3" s="23" t="s">
        <v>101</v>
      </c>
      <c r="D3" s="23">
        <v>11</v>
      </c>
      <c r="E3" s="23">
        <v>13</v>
      </c>
      <c r="F3" s="71">
        <v>11</v>
      </c>
      <c r="G3" s="62">
        <v>0</v>
      </c>
      <c r="H3" s="62">
        <v>1</v>
      </c>
      <c r="I3" s="62">
        <v>0</v>
      </c>
      <c r="J3" s="62">
        <v>4</v>
      </c>
      <c r="K3" s="62">
        <v>0</v>
      </c>
    </row>
    <row r="4" spans="1:11" x14ac:dyDescent="0.25">
      <c r="B4" s="11" t="s">
        <v>20</v>
      </c>
      <c r="C4" s="23" t="s">
        <v>102</v>
      </c>
      <c r="D4" s="23">
        <v>8</v>
      </c>
      <c r="E4" s="23">
        <v>10</v>
      </c>
      <c r="F4" s="71">
        <v>8</v>
      </c>
      <c r="G4" s="62">
        <v>2</v>
      </c>
      <c r="H4" s="62">
        <v>0</v>
      </c>
      <c r="I4" s="62">
        <v>0</v>
      </c>
      <c r="J4" s="62">
        <v>4</v>
      </c>
      <c r="K4" s="62">
        <v>0</v>
      </c>
    </row>
    <row r="5" spans="1:11" x14ac:dyDescent="0.25">
      <c r="B5" s="11" t="s">
        <v>24</v>
      </c>
      <c r="C5" s="23" t="s">
        <v>103</v>
      </c>
      <c r="D5" s="23">
        <v>9</v>
      </c>
      <c r="E5" s="23">
        <v>17</v>
      </c>
      <c r="F5" s="71">
        <v>9</v>
      </c>
      <c r="G5" s="62">
        <v>1</v>
      </c>
      <c r="H5" s="62">
        <v>0</v>
      </c>
      <c r="I5" s="62">
        <v>0</v>
      </c>
      <c r="J5" s="62">
        <v>1</v>
      </c>
      <c r="K5" s="62">
        <v>0</v>
      </c>
    </row>
    <row r="6" spans="1:11" x14ac:dyDescent="0.25">
      <c r="B6" s="11" t="s">
        <v>25</v>
      </c>
      <c r="C6" s="23" t="s">
        <v>104</v>
      </c>
      <c r="D6" s="23">
        <v>13</v>
      </c>
      <c r="E6" s="23">
        <v>17</v>
      </c>
      <c r="F6" s="71">
        <v>13</v>
      </c>
      <c r="G6" s="62">
        <v>2</v>
      </c>
      <c r="H6" s="62">
        <v>6</v>
      </c>
      <c r="I6" s="62">
        <v>0</v>
      </c>
      <c r="J6" s="62">
        <v>4</v>
      </c>
      <c r="K6" s="62">
        <v>0</v>
      </c>
    </row>
    <row r="7" spans="1:11" x14ac:dyDescent="0.25">
      <c r="B7" s="24" t="s">
        <v>19</v>
      </c>
      <c r="C7" s="64" t="s">
        <v>105</v>
      </c>
      <c r="D7" s="64">
        <v>3</v>
      </c>
      <c r="E7" s="64">
        <v>9</v>
      </c>
      <c r="F7" s="72">
        <v>3</v>
      </c>
      <c r="G7" s="62">
        <v>0</v>
      </c>
      <c r="H7" s="62">
        <v>0</v>
      </c>
      <c r="I7" s="62">
        <v>0</v>
      </c>
      <c r="J7" s="62">
        <v>1</v>
      </c>
      <c r="K7" s="62">
        <v>0</v>
      </c>
    </row>
    <row r="8" spans="1:11" s="61" customFormat="1" x14ac:dyDescent="0.25">
      <c r="B8" s="24" t="s">
        <v>20</v>
      </c>
      <c r="C8" s="64" t="s">
        <v>105</v>
      </c>
      <c r="D8" s="64">
        <v>2</v>
      </c>
      <c r="E8" s="64">
        <v>6</v>
      </c>
      <c r="F8" s="72">
        <v>2</v>
      </c>
      <c r="G8" s="62">
        <v>0</v>
      </c>
      <c r="H8" s="62">
        <v>1</v>
      </c>
      <c r="I8" s="62">
        <v>0</v>
      </c>
      <c r="J8" s="62">
        <v>2</v>
      </c>
      <c r="K8" s="62">
        <v>0</v>
      </c>
    </row>
    <row r="9" spans="1:11" s="61" customFormat="1" x14ac:dyDescent="0.25">
      <c r="B9" s="24" t="s">
        <v>25</v>
      </c>
      <c r="C9" s="64" t="s">
        <v>105</v>
      </c>
      <c r="D9" s="64">
        <v>2</v>
      </c>
      <c r="E9" s="64">
        <v>6</v>
      </c>
      <c r="F9" s="72">
        <v>2</v>
      </c>
      <c r="G9" s="62">
        <v>0</v>
      </c>
      <c r="H9" s="62">
        <v>0</v>
      </c>
      <c r="I9" s="62">
        <v>0</v>
      </c>
      <c r="J9" s="62">
        <v>1</v>
      </c>
      <c r="K9" s="62">
        <v>0</v>
      </c>
    </row>
    <row r="10" spans="1:11" x14ac:dyDescent="0.25">
      <c r="B10" s="11" t="s">
        <v>27</v>
      </c>
      <c r="C10" s="23" t="s">
        <v>106</v>
      </c>
      <c r="D10" s="23">
        <v>9</v>
      </c>
      <c r="E10" s="23">
        <v>15</v>
      </c>
      <c r="F10" s="71">
        <v>9</v>
      </c>
      <c r="G10" s="62">
        <v>3</v>
      </c>
      <c r="H10" s="62">
        <v>1</v>
      </c>
      <c r="I10" s="62">
        <v>0</v>
      </c>
      <c r="J10" s="62">
        <v>5</v>
      </c>
      <c r="K10" s="62">
        <v>0</v>
      </c>
    </row>
    <row r="11" spans="1:11" x14ac:dyDescent="0.25">
      <c r="B11" s="11" t="s">
        <v>107</v>
      </c>
      <c r="C11" s="23" t="s">
        <v>108</v>
      </c>
      <c r="D11" s="23">
        <v>9</v>
      </c>
      <c r="E11" s="23">
        <v>11</v>
      </c>
      <c r="F11" s="71">
        <v>9</v>
      </c>
      <c r="G11" s="62">
        <v>4</v>
      </c>
      <c r="H11" s="62">
        <v>1</v>
      </c>
      <c r="I11" s="62">
        <v>0</v>
      </c>
      <c r="J11" s="62">
        <v>2</v>
      </c>
      <c r="K11" s="62">
        <v>1</v>
      </c>
    </row>
    <row r="12" spans="1:11" x14ac:dyDescent="0.25">
      <c r="B12" s="11" t="s">
        <v>31</v>
      </c>
      <c r="C12" s="23" t="s">
        <v>109</v>
      </c>
      <c r="D12" s="23">
        <v>15</v>
      </c>
      <c r="E12" s="23">
        <v>15</v>
      </c>
      <c r="F12" s="71">
        <v>15</v>
      </c>
      <c r="G12" s="62">
        <v>1</v>
      </c>
      <c r="H12" s="62">
        <v>0</v>
      </c>
      <c r="I12" s="62">
        <v>0</v>
      </c>
      <c r="J12" s="62">
        <v>4</v>
      </c>
      <c r="K12" s="62">
        <v>2</v>
      </c>
    </row>
    <row r="13" spans="1:11" x14ac:dyDescent="0.25">
      <c r="B13" s="11" t="s">
        <v>34</v>
      </c>
      <c r="C13" s="23" t="s">
        <v>110</v>
      </c>
      <c r="D13" s="23">
        <v>11</v>
      </c>
      <c r="E13" s="23">
        <v>13</v>
      </c>
      <c r="F13" s="71">
        <v>11</v>
      </c>
      <c r="G13" s="62">
        <v>2</v>
      </c>
      <c r="H13" s="62">
        <v>4</v>
      </c>
      <c r="I13" s="62">
        <v>0</v>
      </c>
      <c r="J13" s="62">
        <v>3</v>
      </c>
      <c r="K13" s="62">
        <v>0</v>
      </c>
    </row>
    <row r="14" spans="1:11" x14ac:dyDescent="0.25">
      <c r="B14" s="24" t="s">
        <v>27</v>
      </c>
      <c r="C14" s="64" t="s">
        <v>111</v>
      </c>
      <c r="D14" s="64">
        <v>1</v>
      </c>
      <c r="E14" s="64">
        <v>3</v>
      </c>
      <c r="F14" s="72">
        <v>1</v>
      </c>
      <c r="G14" s="62">
        <v>0</v>
      </c>
      <c r="H14" s="62">
        <v>1</v>
      </c>
      <c r="I14" s="62">
        <v>0</v>
      </c>
      <c r="J14" s="62">
        <v>0</v>
      </c>
      <c r="K14" s="62">
        <v>0</v>
      </c>
    </row>
    <row r="15" spans="1:11" s="61" customFormat="1" x14ac:dyDescent="0.25">
      <c r="B15" s="24" t="s">
        <v>30</v>
      </c>
      <c r="C15" s="64" t="s">
        <v>111</v>
      </c>
      <c r="D15" s="64">
        <v>2</v>
      </c>
      <c r="E15" s="64">
        <v>6</v>
      </c>
      <c r="F15" s="72">
        <v>2</v>
      </c>
      <c r="G15" s="62">
        <v>0</v>
      </c>
      <c r="H15" s="62">
        <v>1</v>
      </c>
      <c r="I15" s="62">
        <v>0</v>
      </c>
      <c r="J15" s="62">
        <v>0</v>
      </c>
      <c r="K15" s="62">
        <v>0</v>
      </c>
    </row>
    <row r="16" spans="1:11" s="61" customFormat="1" x14ac:dyDescent="0.25">
      <c r="B16" s="24" t="s">
        <v>31</v>
      </c>
      <c r="C16" s="64" t="s">
        <v>111</v>
      </c>
      <c r="D16" s="64">
        <v>2</v>
      </c>
      <c r="E16" s="64">
        <v>6</v>
      </c>
      <c r="F16" s="72">
        <v>2</v>
      </c>
      <c r="G16" s="62">
        <v>0</v>
      </c>
      <c r="H16" s="62">
        <v>0</v>
      </c>
      <c r="I16" s="62">
        <v>0</v>
      </c>
      <c r="J16" s="62">
        <v>1</v>
      </c>
      <c r="K16" s="62">
        <v>0</v>
      </c>
    </row>
    <row r="17" spans="1:14" s="61" customFormat="1" x14ac:dyDescent="0.25">
      <c r="B17" s="24" t="s">
        <v>34</v>
      </c>
      <c r="C17" s="64" t="s">
        <v>111</v>
      </c>
      <c r="D17" s="64">
        <v>1</v>
      </c>
      <c r="E17" s="64">
        <v>3</v>
      </c>
      <c r="F17" s="72">
        <v>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4" x14ac:dyDescent="0.25">
      <c r="B18" s="11" t="s">
        <v>43</v>
      </c>
      <c r="C18" s="23" t="s">
        <v>112</v>
      </c>
      <c r="D18" s="23">
        <v>7</v>
      </c>
      <c r="E18" s="23">
        <v>12</v>
      </c>
      <c r="F18" s="71">
        <v>7</v>
      </c>
      <c r="G18" s="62">
        <v>0</v>
      </c>
      <c r="H18" s="62">
        <v>1</v>
      </c>
      <c r="I18" s="62">
        <v>0</v>
      </c>
      <c r="J18" s="62">
        <v>6</v>
      </c>
      <c r="K18" s="62">
        <v>1</v>
      </c>
      <c r="N18">
        <f>SUM(D3:D17)</f>
        <v>98</v>
      </c>
    </row>
    <row r="19" spans="1:14" x14ac:dyDescent="0.25">
      <c r="B19" s="11" t="s">
        <v>43</v>
      </c>
      <c r="C19" s="23" t="s">
        <v>113</v>
      </c>
      <c r="D19" s="23">
        <v>9</v>
      </c>
      <c r="E19" s="23">
        <v>11</v>
      </c>
      <c r="F19" s="71">
        <v>9</v>
      </c>
      <c r="G19" s="62">
        <v>0</v>
      </c>
      <c r="H19" s="62">
        <v>0</v>
      </c>
      <c r="I19" s="62">
        <v>0</v>
      </c>
      <c r="J19" s="62">
        <v>3</v>
      </c>
      <c r="K19" s="62">
        <v>0</v>
      </c>
    </row>
    <row r="20" spans="1:14" x14ac:dyDescent="0.25">
      <c r="B20" s="11" t="s">
        <v>44</v>
      </c>
      <c r="C20" s="23" t="s">
        <v>115</v>
      </c>
      <c r="D20" s="23">
        <v>7</v>
      </c>
      <c r="E20" s="23">
        <v>9</v>
      </c>
      <c r="F20" s="71">
        <v>7</v>
      </c>
      <c r="G20" s="62">
        <v>0</v>
      </c>
      <c r="H20" s="62">
        <v>2</v>
      </c>
      <c r="I20" s="62">
        <v>0</v>
      </c>
      <c r="J20" s="62">
        <v>5</v>
      </c>
      <c r="K20" s="62">
        <v>0</v>
      </c>
    </row>
    <row r="21" spans="1:14" x14ac:dyDescent="0.25">
      <c r="B21" s="11" t="s">
        <v>44</v>
      </c>
      <c r="C21" s="23" t="s">
        <v>114</v>
      </c>
      <c r="D21" s="23">
        <v>7</v>
      </c>
      <c r="E21" s="23">
        <v>7</v>
      </c>
      <c r="F21" s="71">
        <v>7</v>
      </c>
      <c r="G21" s="62">
        <v>3</v>
      </c>
      <c r="H21" s="62">
        <v>1</v>
      </c>
      <c r="I21" s="62">
        <v>0</v>
      </c>
      <c r="J21" s="62">
        <v>6</v>
      </c>
      <c r="K21" s="62">
        <v>0</v>
      </c>
    </row>
    <row r="22" spans="1:14" x14ac:dyDescent="0.25">
      <c r="B22" s="11" t="s">
        <v>44</v>
      </c>
      <c r="C22" s="23" t="s">
        <v>168</v>
      </c>
      <c r="D22" s="23">
        <v>6</v>
      </c>
      <c r="E22" s="23">
        <v>18</v>
      </c>
      <c r="F22" s="71">
        <v>6</v>
      </c>
      <c r="G22" s="62">
        <v>0</v>
      </c>
      <c r="H22" s="62">
        <v>4</v>
      </c>
      <c r="I22" s="62">
        <v>0</v>
      </c>
      <c r="J22" s="62">
        <v>3</v>
      </c>
      <c r="K22" s="62">
        <v>2</v>
      </c>
    </row>
    <row r="23" spans="1:14" x14ac:dyDescent="0.25">
      <c r="B23" s="11" t="s">
        <v>45</v>
      </c>
      <c r="C23" s="23" t="s">
        <v>116</v>
      </c>
      <c r="D23" s="23">
        <v>7</v>
      </c>
      <c r="E23" s="23">
        <v>11</v>
      </c>
      <c r="F23" s="71">
        <v>7</v>
      </c>
      <c r="G23" s="62">
        <v>0</v>
      </c>
      <c r="H23" s="62">
        <v>0</v>
      </c>
      <c r="I23" s="62">
        <v>0</v>
      </c>
      <c r="J23" s="62">
        <v>4</v>
      </c>
      <c r="K23" s="62">
        <v>0</v>
      </c>
    </row>
    <row r="24" spans="1:14" x14ac:dyDescent="0.25">
      <c r="B24" s="11" t="s">
        <v>45</v>
      </c>
      <c r="C24" s="23" t="s">
        <v>117</v>
      </c>
      <c r="D24" s="23">
        <v>11</v>
      </c>
      <c r="E24" s="23">
        <v>31</v>
      </c>
      <c r="F24" s="71">
        <v>11</v>
      </c>
      <c r="G24" s="62">
        <v>0</v>
      </c>
      <c r="H24" s="62">
        <v>0</v>
      </c>
      <c r="I24" s="62">
        <v>0</v>
      </c>
      <c r="J24" s="62">
        <v>3</v>
      </c>
      <c r="K24" s="62">
        <v>0</v>
      </c>
    </row>
    <row r="25" spans="1:14" x14ac:dyDescent="0.25">
      <c r="B25" s="11" t="s">
        <v>45</v>
      </c>
      <c r="C25" s="23" t="s">
        <v>118</v>
      </c>
      <c r="D25" s="23">
        <v>9</v>
      </c>
      <c r="E25" s="23">
        <v>27</v>
      </c>
      <c r="F25" s="71">
        <v>9</v>
      </c>
      <c r="G25" s="62">
        <v>0</v>
      </c>
      <c r="H25" s="62">
        <v>0</v>
      </c>
      <c r="I25" s="62">
        <v>0</v>
      </c>
      <c r="J25" s="62">
        <v>6</v>
      </c>
      <c r="K25" s="62">
        <v>0</v>
      </c>
    </row>
    <row r="26" spans="1:14" x14ac:dyDescent="0.25">
      <c r="C26" s="37" t="s">
        <v>121</v>
      </c>
      <c r="D26" s="34">
        <f>SUM(D3:D25)</f>
        <v>161</v>
      </c>
      <c r="E26" s="34">
        <f>SUM(E3:E25)</f>
        <v>276</v>
      </c>
      <c r="F26" s="58">
        <f t="shared" ref="F26:K26" si="0">SUM(F3:F25)</f>
        <v>161</v>
      </c>
      <c r="G26" s="58">
        <f t="shared" si="0"/>
        <v>18</v>
      </c>
      <c r="H26" s="58">
        <f t="shared" si="0"/>
        <v>24</v>
      </c>
      <c r="I26" s="58">
        <f t="shared" si="0"/>
        <v>0</v>
      </c>
      <c r="J26" s="58">
        <f t="shared" si="0"/>
        <v>68</v>
      </c>
      <c r="K26" s="58">
        <f t="shared" si="0"/>
        <v>6</v>
      </c>
    </row>
    <row r="28" spans="1:14" ht="33.75" customHeight="1" x14ac:dyDescent="0.25">
      <c r="A28" t="s">
        <v>20</v>
      </c>
      <c r="B28" s="167" t="s">
        <v>42</v>
      </c>
      <c r="C28" s="167"/>
      <c r="D28" s="167"/>
      <c r="E28" s="167"/>
      <c r="F28" s="167"/>
    </row>
    <row r="29" spans="1:14" ht="47.25" x14ac:dyDescent="0.25">
      <c r="B29" s="31" t="s">
        <v>97</v>
      </c>
      <c r="C29" s="31" t="s">
        <v>98</v>
      </c>
      <c r="D29" s="31" t="s">
        <v>99</v>
      </c>
      <c r="E29" s="31" t="s">
        <v>100</v>
      </c>
      <c r="F29" s="31" t="s">
        <v>147</v>
      </c>
      <c r="G29" s="31" t="s">
        <v>148</v>
      </c>
      <c r="H29" s="31" t="s">
        <v>149</v>
      </c>
      <c r="I29" s="31" t="s">
        <v>150</v>
      </c>
      <c r="J29" s="31" t="s">
        <v>151</v>
      </c>
      <c r="K29" s="31" t="s">
        <v>152</v>
      </c>
    </row>
    <row r="30" spans="1:14" x14ac:dyDescent="0.25">
      <c r="B30" s="73" t="s">
        <v>19</v>
      </c>
      <c r="C30" s="63" t="s">
        <v>123</v>
      </c>
      <c r="D30" s="65">
        <v>6</v>
      </c>
      <c r="E30" s="63">
        <v>12</v>
      </c>
      <c r="F30" s="62">
        <v>6</v>
      </c>
      <c r="G30" s="62">
        <v>3</v>
      </c>
      <c r="H30" s="62">
        <v>0</v>
      </c>
      <c r="I30" s="62">
        <v>0</v>
      </c>
      <c r="J30" s="62">
        <v>3</v>
      </c>
      <c r="K30" s="62">
        <v>0</v>
      </c>
    </row>
    <row r="31" spans="1:14" x14ac:dyDescent="0.25">
      <c r="B31" s="73" t="s">
        <v>20</v>
      </c>
      <c r="C31" s="63" t="s">
        <v>167</v>
      </c>
      <c r="D31" s="64">
        <v>1</v>
      </c>
      <c r="E31" s="63">
        <v>3</v>
      </c>
      <c r="F31" s="62">
        <v>1</v>
      </c>
      <c r="G31" s="62">
        <v>0</v>
      </c>
      <c r="H31" s="62">
        <v>1</v>
      </c>
      <c r="I31" s="62">
        <v>0</v>
      </c>
      <c r="J31" s="62">
        <v>1</v>
      </c>
      <c r="K31" s="62">
        <v>0</v>
      </c>
    </row>
    <row r="32" spans="1:14" x14ac:dyDescent="0.25">
      <c r="B32" s="73" t="s">
        <v>24</v>
      </c>
      <c r="C32" s="63" t="s">
        <v>123</v>
      </c>
      <c r="D32" s="65">
        <v>1</v>
      </c>
      <c r="E32" s="63">
        <v>2</v>
      </c>
      <c r="F32" s="62">
        <v>1</v>
      </c>
      <c r="G32" s="62">
        <v>0</v>
      </c>
      <c r="H32" s="62">
        <v>1</v>
      </c>
      <c r="I32" s="62">
        <v>0</v>
      </c>
      <c r="J32" s="62">
        <v>1</v>
      </c>
      <c r="K32" s="62">
        <v>0</v>
      </c>
    </row>
    <row r="33" spans="2:13" x14ac:dyDescent="0.25">
      <c r="B33" s="73" t="s">
        <v>25</v>
      </c>
      <c r="C33" s="63" t="s">
        <v>167</v>
      </c>
      <c r="D33" s="64">
        <v>5</v>
      </c>
      <c r="E33" s="63">
        <v>15</v>
      </c>
      <c r="F33" s="62">
        <v>5</v>
      </c>
      <c r="G33" s="62">
        <v>0</v>
      </c>
      <c r="H33" s="62">
        <v>2</v>
      </c>
      <c r="I33" s="62">
        <v>0</v>
      </c>
      <c r="J33" s="62">
        <v>4</v>
      </c>
      <c r="K33" s="62">
        <v>0</v>
      </c>
    </row>
    <row r="34" spans="2:13" x14ac:dyDescent="0.25">
      <c r="B34" s="73" t="s">
        <v>25</v>
      </c>
      <c r="C34" s="63" t="s">
        <v>124</v>
      </c>
      <c r="D34" s="66">
        <v>2</v>
      </c>
      <c r="E34" s="63">
        <v>4</v>
      </c>
      <c r="F34" s="62">
        <v>2</v>
      </c>
      <c r="G34" s="62">
        <v>0</v>
      </c>
      <c r="H34" s="62">
        <v>2</v>
      </c>
      <c r="I34" s="62">
        <v>0</v>
      </c>
      <c r="J34" s="62">
        <v>1</v>
      </c>
      <c r="K34" s="62">
        <v>0</v>
      </c>
    </row>
    <row r="35" spans="2:13" x14ac:dyDescent="0.25">
      <c r="B35" s="73" t="s">
        <v>27</v>
      </c>
      <c r="C35" s="63" t="s">
        <v>124</v>
      </c>
      <c r="D35" s="66">
        <v>4</v>
      </c>
      <c r="E35" s="63">
        <v>8</v>
      </c>
      <c r="F35" s="62">
        <v>4</v>
      </c>
      <c r="G35" s="62">
        <v>0</v>
      </c>
      <c r="H35" s="62">
        <v>2</v>
      </c>
      <c r="I35" s="62">
        <v>0</v>
      </c>
      <c r="J35" s="62">
        <v>1</v>
      </c>
      <c r="K35" s="62">
        <v>0</v>
      </c>
    </row>
    <row r="36" spans="2:13" x14ac:dyDescent="0.25">
      <c r="B36" s="73" t="s">
        <v>30</v>
      </c>
      <c r="C36" s="63" t="s">
        <v>125</v>
      </c>
      <c r="D36" s="67">
        <v>1</v>
      </c>
      <c r="E36" s="63">
        <v>3</v>
      </c>
      <c r="F36" s="62">
        <v>1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</row>
    <row r="37" spans="2:13" x14ac:dyDescent="0.25">
      <c r="B37" s="73" t="s">
        <v>30</v>
      </c>
      <c r="C37" s="63" t="s">
        <v>126</v>
      </c>
      <c r="D37" s="68">
        <v>2</v>
      </c>
      <c r="E37" s="63">
        <v>4</v>
      </c>
      <c r="F37" s="62">
        <v>2</v>
      </c>
      <c r="G37" s="62">
        <v>0</v>
      </c>
      <c r="H37" s="62">
        <v>2</v>
      </c>
      <c r="I37" s="62">
        <v>0</v>
      </c>
      <c r="J37" s="62">
        <v>1</v>
      </c>
      <c r="K37" s="62">
        <v>0</v>
      </c>
    </row>
    <row r="38" spans="2:13" x14ac:dyDescent="0.25">
      <c r="B38" s="73" t="s">
        <v>31</v>
      </c>
      <c r="C38" s="63" t="s">
        <v>125</v>
      </c>
      <c r="D38" s="67">
        <v>4</v>
      </c>
      <c r="E38" s="63">
        <v>12</v>
      </c>
      <c r="F38" s="62">
        <v>4</v>
      </c>
      <c r="G38" s="62">
        <v>0</v>
      </c>
      <c r="H38" s="62">
        <v>1</v>
      </c>
      <c r="I38" s="62">
        <v>0</v>
      </c>
      <c r="J38" s="62">
        <v>2</v>
      </c>
      <c r="K38" s="62">
        <v>0</v>
      </c>
    </row>
    <row r="39" spans="2:13" x14ac:dyDescent="0.25">
      <c r="B39" s="73" t="s">
        <v>31</v>
      </c>
      <c r="C39" s="63" t="s">
        <v>126</v>
      </c>
      <c r="D39" s="68">
        <v>4</v>
      </c>
      <c r="E39" s="63">
        <v>8</v>
      </c>
      <c r="F39" s="62">
        <v>4</v>
      </c>
      <c r="G39" s="62">
        <v>0</v>
      </c>
      <c r="H39" s="62">
        <v>0</v>
      </c>
      <c r="I39" s="62">
        <v>0</v>
      </c>
      <c r="J39" s="62">
        <v>3</v>
      </c>
      <c r="K39" s="62">
        <v>0</v>
      </c>
    </row>
    <row r="40" spans="2:13" x14ac:dyDescent="0.25">
      <c r="B40" s="73" t="s">
        <v>34</v>
      </c>
      <c r="C40" s="63" t="s">
        <v>125</v>
      </c>
      <c r="D40" s="67">
        <v>5</v>
      </c>
      <c r="E40" s="63">
        <v>15</v>
      </c>
      <c r="F40" s="62">
        <v>5</v>
      </c>
      <c r="G40" s="62">
        <v>0</v>
      </c>
      <c r="H40" s="62">
        <v>4</v>
      </c>
      <c r="I40" s="62">
        <v>0</v>
      </c>
      <c r="J40" s="62">
        <v>0</v>
      </c>
      <c r="K40" s="62">
        <v>0</v>
      </c>
      <c r="M40">
        <f>SUM(D30:D41)</f>
        <v>38</v>
      </c>
    </row>
    <row r="41" spans="2:13" x14ac:dyDescent="0.25">
      <c r="B41" s="73" t="s">
        <v>34</v>
      </c>
      <c r="C41" s="63" t="s">
        <v>126</v>
      </c>
      <c r="D41" s="68">
        <v>3</v>
      </c>
      <c r="E41" s="63">
        <v>6</v>
      </c>
      <c r="F41" s="62">
        <v>3</v>
      </c>
      <c r="G41" s="62">
        <v>0</v>
      </c>
      <c r="H41" s="62">
        <v>2</v>
      </c>
      <c r="I41" s="62">
        <v>0</v>
      </c>
      <c r="J41" s="62">
        <v>2</v>
      </c>
      <c r="K41" s="62">
        <v>0</v>
      </c>
    </row>
    <row r="42" spans="2:13" x14ac:dyDescent="0.25">
      <c r="B42" s="73" t="s">
        <v>43</v>
      </c>
      <c r="C42" s="63" t="s">
        <v>127</v>
      </c>
      <c r="D42" s="69">
        <v>3</v>
      </c>
      <c r="E42" s="63">
        <v>9</v>
      </c>
      <c r="F42" s="62">
        <v>3</v>
      </c>
      <c r="G42" s="62">
        <v>0</v>
      </c>
      <c r="H42" s="62">
        <v>1</v>
      </c>
      <c r="I42" s="62">
        <v>0</v>
      </c>
      <c r="J42" s="62">
        <v>2</v>
      </c>
      <c r="K42" s="62">
        <v>0</v>
      </c>
    </row>
    <row r="43" spans="2:13" x14ac:dyDescent="0.25">
      <c r="B43" s="73" t="s">
        <v>44</v>
      </c>
      <c r="C43" s="63" t="s">
        <v>127</v>
      </c>
      <c r="D43" s="69">
        <v>4</v>
      </c>
      <c r="E43" s="63">
        <v>12</v>
      </c>
      <c r="F43" s="62">
        <v>4</v>
      </c>
      <c r="G43" s="62">
        <v>2</v>
      </c>
      <c r="H43" s="62">
        <v>1</v>
      </c>
      <c r="I43" s="62">
        <v>0</v>
      </c>
      <c r="J43" s="62">
        <v>1</v>
      </c>
      <c r="K43" s="62">
        <v>1</v>
      </c>
    </row>
    <row r="44" spans="2:13" x14ac:dyDescent="0.25">
      <c r="B44" s="73" t="s">
        <v>45</v>
      </c>
      <c r="C44" s="63" t="s">
        <v>128</v>
      </c>
      <c r="D44" s="70">
        <v>8</v>
      </c>
      <c r="E44" s="63">
        <v>24</v>
      </c>
      <c r="F44" s="62">
        <v>8</v>
      </c>
      <c r="G44" s="62">
        <v>1</v>
      </c>
      <c r="H44" s="62">
        <v>1</v>
      </c>
      <c r="I44" s="62">
        <v>0</v>
      </c>
      <c r="J44" s="62">
        <v>5</v>
      </c>
      <c r="K44" s="62">
        <v>0</v>
      </c>
    </row>
    <row r="45" spans="2:13" x14ac:dyDescent="0.25">
      <c r="B45" s="73" t="s">
        <v>46</v>
      </c>
      <c r="C45" s="63" t="s">
        <v>128</v>
      </c>
      <c r="D45" s="70">
        <v>2</v>
      </c>
      <c r="E45" s="63">
        <v>6</v>
      </c>
      <c r="F45" s="62">
        <v>2</v>
      </c>
      <c r="G45" s="62">
        <v>0</v>
      </c>
      <c r="H45" s="62">
        <v>1</v>
      </c>
      <c r="I45" s="62">
        <v>0</v>
      </c>
      <c r="J45" s="62">
        <v>1</v>
      </c>
      <c r="K45" s="62">
        <v>0</v>
      </c>
    </row>
    <row r="46" spans="2:13" x14ac:dyDescent="0.25">
      <c r="B46" s="30"/>
      <c r="C46" s="60"/>
      <c r="D46" s="60"/>
      <c r="E46" s="60"/>
      <c r="F46" s="47"/>
      <c r="G46" s="47"/>
      <c r="H46" s="47"/>
      <c r="I46" s="47"/>
      <c r="J46" s="47"/>
      <c r="K46" s="47"/>
    </row>
    <row r="47" spans="2:13" x14ac:dyDescent="0.25">
      <c r="C47" s="37" t="s">
        <v>121</v>
      </c>
      <c r="D47" s="34">
        <f>SUM(D30:D46)</f>
        <v>55</v>
      </c>
      <c r="E47" s="34">
        <f>SUM(E30:E46)</f>
        <v>143</v>
      </c>
      <c r="F47" s="58">
        <f t="shared" ref="F47:K47" si="1">SUM(F30:F46)</f>
        <v>55</v>
      </c>
      <c r="G47" s="58">
        <f t="shared" si="1"/>
        <v>6</v>
      </c>
      <c r="H47" s="58">
        <f t="shared" si="1"/>
        <v>21</v>
      </c>
      <c r="I47" s="58">
        <f t="shared" si="1"/>
        <v>0</v>
      </c>
      <c r="J47" s="58">
        <f t="shared" si="1"/>
        <v>28</v>
      </c>
      <c r="K47" s="58">
        <f t="shared" si="1"/>
        <v>1</v>
      </c>
    </row>
    <row r="49" spans="1:14" ht="45" customHeight="1" x14ac:dyDescent="0.25">
      <c r="A49" t="s">
        <v>24</v>
      </c>
      <c r="B49" s="167" t="s">
        <v>51</v>
      </c>
      <c r="C49" s="167"/>
      <c r="D49" s="167"/>
      <c r="E49" s="167"/>
      <c r="F49" s="167"/>
    </row>
    <row r="50" spans="1:14" s="27" customFormat="1" ht="47.25" x14ac:dyDescent="0.25">
      <c r="B50" s="31" t="s">
        <v>97</v>
      </c>
      <c r="C50" s="31" t="s">
        <v>98</v>
      </c>
      <c r="D50" s="31" t="s">
        <v>99</v>
      </c>
      <c r="E50" s="31" t="s">
        <v>100</v>
      </c>
      <c r="F50" s="31" t="s">
        <v>147</v>
      </c>
      <c r="G50" s="31" t="s">
        <v>148</v>
      </c>
      <c r="H50" s="31" t="s">
        <v>149</v>
      </c>
      <c r="I50" s="31" t="s">
        <v>150</v>
      </c>
      <c r="J50" s="31" t="s">
        <v>151</v>
      </c>
      <c r="K50" s="31" t="s">
        <v>152</v>
      </c>
    </row>
    <row r="51" spans="1:14" s="27" customFormat="1" x14ac:dyDescent="0.25">
      <c r="B51" s="28" t="s">
        <v>19</v>
      </c>
      <c r="C51" s="28" t="s">
        <v>19</v>
      </c>
      <c r="D51" s="29">
        <v>8</v>
      </c>
      <c r="E51" s="29">
        <v>17</v>
      </c>
      <c r="F51" s="63">
        <v>8</v>
      </c>
      <c r="G51" s="62">
        <v>1</v>
      </c>
      <c r="H51" s="62">
        <v>2</v>
      </c>
      <c r="I51" s="62">
        <v>0</v>
      </c>
      <c r="J51" s="62">
        <v>8</v>
      </c>
      <c r="K51" s="62">
        <v>0</v>
      </c>
    </row>
    <row r="52" spans="1:14" s="27" customFormat="1" x14ac:dyDescent="0.25">
      <c r="B52" s="28" t="s">
        <v>20</v>
      </c>
      <c r="C52" s="28" t="s">
        <v>20</v>
      </c>
      <c r="D52" s="29">
        <v>9</v>
      </c>
      <c r="E52" s="29">
        <v>19</v>
      </c>
      <c r="F52" s="63">
        <v>9</v>
      </c>
      <c r="G52" s="62">
        <v>3</v>
      </c>
      <c r="H52" s="62">
        <v>1</v>
      </c>
      <c r="I52" s="62">
        <v>0</v>
      </c>
      <c r="J52" s="62">
        <v>5</v>
      </c>
      <c r="K52" s="62">
        <v>0</v>
      </c>
    </row>
    <row r="53" spans="1:14" s="27" customFormat="1" x14ac:dyDescent="0.25">
      <c r="B53" s="28" t="s">
        <v>24</v>
      </c>
      <c r="C53" s="28" t="s">
        <v>24</v>
      </c>
      <c r="D53" s="29">
        <v>8</v>
      </c>
      <c r="E53" s="29">
        <v>16</v>
      </c>
      <c r="F53" s="63">
        <v>8</v>
      </c>
      <c r="G53" s="62">
        <v>0</v>
      </c>
      <c r="H53" s="62">
        <v>2</v>
      </c>
      <c r="I53" s="62">
        <v>0</v>
      </c>
      <c r="J53" s="62">
        <v>6</v>
      </c>
      <c r="K53" s="62">
        <v>0</v>
      </c>
    </row>
    <row r="54" spans="1:14" s="27" customFormat="1" x14ac:dyDescent="0.25">
      <c r="B54" s="28" t="s">
        <v>25</v>
      </c>
      <c r="C54" s="28" t="s">
        <v>25</v>
      </c>
      <c r="D54" s="29">
        <v>9</v>
      </c>
      <c r="E54" s="29">
        <v>18</v>
      </c>
      <c r="F54" s="63">
        <v>9</v>
      </c>
      <c r="G54" s="62">
        <v>1</v>
      </c>
      <c r="H54" s="62">
        <v>5</v>
      </c>
      <c r="I54" s="62">
        <v>0</v>
      </c>
      <c r="J54" s="62">
        <v>5</v>
      </c>
      <c r="K54" s="62">
        <v>0</v>
      </c>
    </row>
    <row r="55" spans="1:14" s="27" customFormat="1" x14ac:dyDescent="0.25">
      <c r="B55" s="28" t="s">
        <v>27</v>
      </c>
      <c r="C55" s="28" t="s">
        <v>27</v>
      </c>
      <c r="D55" s="29">
        <v>7</v>
      </c>
      <c r="E55" s="29">
        <v>15</v>
      </c>
      <c r="F55" s="63">
        <v>7</v>
      </c>
      <c r="G55" s="62">
        <v>1</v>
      </c>
      <c r="H55" s="62">
        <v>2</v>
      </c>
      <c r="I55" s="62">
        <v>0</v>
      </c>
      <c r="J55" s="62">
        <v>6</v>
      </c>
      <c r="K55" s="62">
        <v>0</v>
      </c>
    </row>
    <row r="56" spans="1:14" s="27" customFormat="1" x14ac:dyDescent="0.25">
      <c r="B56" s="28" t="s">
        <v>30</v>
      </c>
      <c r="C56" s="28" t="s">
        <v>30</v>
      </c>
      <c r="D56" s="29">
        <v>9</v>
      </c>
      <c r="E56" s="29">
        <v>19</v>
      </c>
      <c r="F56" s="63">
        <v>9</v>
      </c>
      <c r="G56" s="62">
        <v>1</v>
      </c>
      <c r="H56" s="62">
        <v>1</v>
      </c>
      <c r="I56" s="62">
        <v>0</v>
      </c>
      <c r="J56" s="62">
        <v>8</v>
      </c>
      <c r="K56" s="62">
        <v>1</v>
      </c>
    </row>
    <row r="57" spans="1:14" s="27" customFormat="1" x14ac:dyDescent="0.25">
      <c r="B57" s="28" t="s">
        <v>31</v>
      </c>
      <c r="C57" s="28" t="s">
        <v>31</v>
      </c>
      <c r="D57" s="29">
        <v>11</v>
      </c>
      <c r="E57" s="29">
        <v>23</v>
      </c>
      <c r="F57" s="63">
        <v>11</v>
      </c>
      <c r="G57" s="62">
        <v>3</v>
      </c>
      <c r="H57" s="62">
        <v>3</v>
      </c>
      <c r="I57" s="62">
        <v>0</v>
      </c>
      <c r="J57" s="62">
        <v>8</v>
      </c>
      <c r="K57" s="62">
        <v>0</v>
      </c>
    </row>
    <row r="58" spans="1:14" s="27" customFormat="1" x14ac:dyDescent="0.25">
      <c r="B58" s="28" t="s">
        <v>34</v>
      </c>
      <c r="C58" s="28" t="s">
        <v>34</v>
      </c>
      <c r="D58" s="29">
        <v>7</v>
      </c>
      <c r="E58" s="29">
        <v>15</v>
      </c>
      <c r="F58" s="63">
        <v>7</v>
      </c>
      <c r="G58" s="62">
        <v>1</v>
      </c>
      <c r="H58" s="62">
        <v>3</v>
      </c>
      <c r="I58" s="62">
        <v>0</v>
      </c>
      <c r="J58" s="62">
        <v>5</v>
      </c>
      <c r="K58" s="62">
        <v>0</v>
      </c>
    </row>
    <row r="59" spans="1:14" s="27" customFormat="1" x14ac:dyDescent="0.25">
      <c r="B59" s="28" t="s">
        <v>43</v>
      </c>
      <c r="C59" s="28" t="s">
        <v>129</v>
      </c>
      <c r="D59" s="29">
        <v>5</v>
      </c>
      <c r="E59" s="29">
        <v>10</v>
      </c>
      <c r="F59" s="63">
        <v>5</v>
      </c>
      <c r="G59" s="62">
        <v>0</v>
      </c>
      <c r="H59" s="62">
        <v>0</v>
      </c>
      <c r="I59" s="62">
        <v>0</v>
      </c>
      <c r="J59" s="62">
        <v>5</v>
      </c>
      <c r="K59" s="62">
        <v>1</v>
      </c>
    </row>
    <row r="60" spans="1:14" s="27" customFormat="1" x14ac:dyDescent="0.25">
      <c r="B60" s="28" t="s">
        <v>43</v>
      </c>
      <c r="C60" s="28" t="s">
        <v>130</v>
      </c>
      <c r="D60" s="60">
        <v>11</v>
      </c>
      <c r="E60" s="29">
        <v>23</v>
      </c>
      <c r="F60" s="60">
        <v>11</v>
      </c>
      <c r="G60" s="62">
        <v>3</v>
      </c>
      <c r="H60" s="62">
        <v>4</v>
      </c>
      <c r="I60" s="62">
        <v>0</v>
      </c>
      <c r="J60" s="62">
        <v>7</v>
      </c>
      <c r="K60" s="62">
        <v>0</v>
      </c>
    </row>
    <row r="61" spans="1:14" s="27" customFormat="1" x14ac:dyDescent="0.25">
      <c r="B61" s="28" t="s">
        <v>44</v>
      </c>
      <c r="C61" s="28" t="s">
        <v>131</v>
      </c>
      <c r="D61" s="29">
        <v>3</v>
      </c>
      <c r="E61" s="29">
        <v>6</v>
      </c>
      <c r="F61" s="63">
        <v>3</v>
      </c>
      <c r="G61" s="62">
        <v>0</v>
      </c>
      <c r="H61" s="62">
        <v>1</v>
      </c>
      <c r="I61" s="62">
        <v>0</v>
      </c>
      <c r="J61" s="62">
        <v>3</v>
      </c>
      <c r="K61" s="62">
        <v>0</v>
      </c>
    </row>
    <row r="62" spans="1:14" s="27" customFormat="1" x14ac:dyDescent="0.25">
      <c r="B62" s="76" t="s">
        <v>43</v>
      </c>
      <c r="C62" s="76" t="s">
        <v>169</v>
      </c>
      <c r="D62" s="75">
        <v>2</v>
      </c>
      <c r="E62" s="75">
        <v>6</v>
      </c>
      <c r="F62" s="60">
        <v>2</v>
      </c>
      <c r="G62" s="62">
        <v>0</v>
      </c>
      <c r="H62" s="62">
        <v>0</v>
      </c>
      <c r="I62" s="62">
        <v>0</v>
      </c>
      <c r="J62" s="62">
        <v>2</v>
      </c>
      <c r="K62" s="62">
        <v>0</v>
      </c>
    </row>
    <row r="63" spans="1:14" s="74" customFormat="1" x14ac:dyDescent="0.25">
      <c r="B63" s="76" t="s">
        <v>45</v>
      </c>
      <c r="C63" s="76" t="s">
        <v>169</v>
      </c>
      <c r="D63" s="75">
        <v>5</v>
      </c>
      <c r="E63" s="75">
        <v>15</v>
      </c>
      <c r="F63" s="60">
        <v>5</v>
      </c>
      <c r="G63" s="62">
        <v>0</v>
      </c>
      <c r="H63" s="62">
        <v>2</v>
      </c>
      <c r="I63" s="62">
        <v>0</v>
      </c>
      <c r="J63" s="62">
        <v>3</v>
      </c>
      <c r="K63" s="62">
        <v>0</v>
      </c>
    </row>
    <row r="64" spans="1:14" s="27" customFormat="1" x14ac:dyDescent="0.25">
      <c r="B64" s="28" t="s">
        <v>132</v>
      </c>
      <c r="C64" s="28" t="s">
        <v>170</v>
      </c>
      <c r="D64" s="29">
        <v>5</v>
      </c>
      <c r="E64" s="29">
        <v>15</v>
      </c>
      <c r="F64" s="63">
        <v>5</v>
      </c>
      <c r="G64" s="62">
        <v>0</v>
      </c>
      <c r="H64" s="62">
        <v>4</v>
      </c>
      <c r="I64" s="62">
        <v>0</v>
      </c>
      <c r="J64" s="62">
        <v>5</v>
      </c>
      <c r="K64" s="62">
        <v>0</v>
      </c>
      <c r="N64" s="27">
        <f>SUM(D51:D58)</f>
        <v>68</v>
      </c>
    </row>
    <row r="65" spans="1:13" s="27" customFormat="1" x14ac:dyDescent="0.25">
      <c r="B65" s="28" t="s">
        <v>133</v>
      </c>
      <c r="C65" s="28" t="s">
        <v>171</v>
      </c>
      <c r="D65" s="29">
        <v>6</v>
      </c>
      <c r="E65" s="29">
        <v>18</v>
      </c>
      <c r="F65" s="63">
        <v>6</v>
      </c>
      <c r="G65" s="62">
        <v>0</v>
      </c>
      <c r="H65" s="62">
        <v>5</v>
      </c>
      <c r="I65" s="62">
        <v>0</v>
      </c>
      <c r="J65" s="62">
        <v>6</v>
      </c>
      <c r="K65" s="62">
        <v>0</v>
      </c>
    </row>
    <row r="66" spans="1:13" s="27" customFormat="1" x14ac:dyDescent="0.25">
      <c r="B66" s="28" t="s">
        <v>134</v>
      </c>
      <c r="C66" s="28" t="s">
        <v>172</v>
      </c>
      <c r="D66" s="29">
        <v>5</v>
      </c>
      <c r="E66" s="29">
        <v>15</v>
      </c>
      <c r="F66" s="63">
        <v>5</v>
      </c>
      <c r="G66" s="62">
        <v>0</v>
      </c>
      <c r="H66" s="62">
        <v>2</v>
      </c>
      <c r="I66" s="62">
        <v>0</v>
      </c>
      <c r="J66" s="62">
        <v>5</v>
      </c>
      <c r="K66" s="62">
        <v>0</v>
      </c>
    </row>
    <row r="67" spans="1:13" s="27" customFormat="1" x14ac:dyDescent="0.25">
      <c r="B67" s="28" t="s">
        <v>135</v>
      </c>
      <c r="C67" s="28" t="s">
        <v>173</v>
      </c>
      <c r="D67" s="29">
        <v>6</v>
      </c>
      <c r="E67" s="29">
        <v>18</v>
      </c>
      <c r="F67" s="63">
        <v>6</v>
      </c>
      <c r="G67" s="62">
        <v>0</v>
      </c>
      <c r="H67" s="62">
        <v>2</v>
      </c>
      <c r="I67" s="62">
        <v>0</v>
      </c>
      <c r="J67" s="62">
        <v>5</v>
      </c>
      <c r="K67" s="62">
        <v>0</v>
      </c>
    </row>
    <row r="68" spans="1:13" s="27" customFormat="1" x14ac:dyDescent="0.25">
      <c r="B68" s="28" t="s">
        <v>136</v>
      </c>
      <c r="C68" s="28" t="s">
        <v>136</v>
      </c>
      <c r="D68" s="29">
        <v>10</v>
      </c>
      <c r="E68" s="29">
        <v>24</v>
      </c>
      <c r="F68" s="63">
        <v>10</v>
      </c>
      <c r="G68" s="62">
        <v>2</v>
      </c>
      <c r="H68" s="62">
        <v>3</v>
      </c>
      <c r="I68" s="62">
        <v>0</v>
      </c>
      <c r="J68" s="62">
        <v>5</v>
      </c>
      <c r="K68" s="62">
        <v>0</v>
      </c>
    </row>
    <row r="69" spans="1:13" s="27" customFormat="1" ht="30" x14ac:dyDescent="0.25">
      <c r="B69" s="53" t="s">
        <v>137</v>
      </c>
      <c r="C69" s="26" t="s">
        <v>138</v>
      </c>
      <c r="D69" s="56">
        <v>3</v>
      </c>
      <c r="E69" s="56">
        <v>9</v>
      </c>
      <c r="F69" s="56">
        <v>3</v>
      </c>
      <c r="G69" s="62">
        <v>0</v>
      </c>
      <c r="H69" s="62">
        <v>2</v>
      </c>
      <c r="I69" s="62">
        <v>0</v>
      </c>
      <c r="J69" s="62">
        <v>0</v>
      </c>
      <c r="K69" s="62">
        <v>0</v>
      </c>
    </row>
    <row r="70" spans="1:13" s="27" customFormat="1" x14ac:dyDescent="0.25">
      <c r="C70" s="37" t="s">
        <v>121</v>
      </c>
      <c r="D70" s="34">
        <f>SUM(D51:D69)</f>
        <v>129</v>
      </c>
      <c r="E70" s="34">
        <f>SUM(E51:E69)</f>
        <v>301</v>
      </c>
      <c r="F70" s="58">
        <f t="shared" ref="F70:K70" si="2">SUM(F51:F69)</f>
        <v>129</v>
      </c>
      <c r="G70" s="58">
        <f t="shared" si="2"/>
        <v>16</v>
      </c>
      <c r="H70" s="58">
        <f t="shared" si="2"/>
        <v>44</v>
      </c>
      <c r="I70" s="58">
        <f t="shared" si="2"/>
        <v>0</v>
      </c>
      <c r="J70" s="58">
        <f t="shared" si="2"/>
        <v>97</v>
      </c>
      <c r="K70" s="58">
        <f t="shared" si="2"/>
        <v>2</v>
      </c>
    </row>
    <row r="71" spans="1:13" s="27" customFormat="1" x14ac:dyDescent="0.25"/>
    <row r="72" spans="1:13" ht="36" customHeight="1" x14ac:dyDescent="0.25">
      <c r="A72" t="s">
        <v>25</v>
      </c>
      <c r="B72" s="167" t="s">
        <v>78</v>
      </c>
      <c r="C72" s="167"/>
      <c r="D72" s="167"/>
      <c r="E72" s="167"/>
      <c r="F72" s="167"/>
    </row>
    <row r="73" spans="1:13" s="27" customFormat="1" ht="47.25" x14ac:dyDescent="0.25">
      <c r="C73" s="31" t="s">
        <v>98</v>
      </c>
      <c r="D73" s="31" t="s">
        <v>99</v>
      </c>
      <c r="E73" s="31" t="s">
        <v>100</v>
      </c>
      <c r="F73" s="31" t="s">
        <v>147</v>
      </c>
      <c r="G73" s="31" t="s">
        <v>148</v>
      </c>
      <c r="H73" s="31" t="s">
        <v>149</v>
      </c>
      <c r="I73" s="31" t="s">
        <v>150</v>
      </c>
      <c r="J73" s="31" t="s">
        <v>151</v>
      </c>
      <c r="K73" s="31" t="s">
        <v>152</v>
      </c>
    </row>
    <row r="74" spans="1:13" s="27" customFormat="1" ht="30" x14ac:dyDescent="0.25">
      <c r="C74" s="32" t="s">
        <v>140</v>
      </c>
      <c r="D74" s="56">
        <v>6</v>
      </c>
      <c r="E74" s="56">
        <v>18</v>
      </c>
      <c r="F74" s="53">
        <v>6</v>
      </c>
      <c r="G74" s="53">
        <v>0</v>
      </c>
      <c r="H74" s="53">
        <v>0</v>
      </c>
      <c r="I74" s="53">
        <v>0</v>
      </c>
      <c r="J74" s="53">
        <v>2</v>
      </c>
      <c r="K74" s="53">
        <v>0</v>
      </c>
    </row>
    <row r="75" spans="1:13" s="27" customFormat="1" ht="30" x14ac:dyDescent="0.25">
      <c r="C75" s="32" t="s">
        <v>141</v>
      </c>
      <c r="D75" s="56">
        <v>7</v>
      </c>
      <c r="E75" s="56">
        <v>21</v>
      </c>
      <c r="F75" s="53">
        <v>7</v>
      </c>
      <c r="G75" s="53">
        <v>2</v>
      </c>
      <c r="H75" s="53">
        <v>0</v>
      </c>
      <c r="I75" s="53">
        <v>0</v>
      </c>
      <c r="J75" s="53">
        <v>4</v>
      </c>
      <c r="K75" s="53">
        <v>0</v>
      </c>
    </row>
    <row r="76" spans="1:13" s="27" customFormat="1" ht="30" x14ac:dyDescent="0.25">
      <c r="C76" s="32" t="s">
        <v>142</v>
      </c>
      <c r="D76" s="56">
        <v>7</v>
      </c>
      <c r="E76" s="56">
        <v>21</v>
      </c>
      <c r="F76" s="53">
        <v>7</v>
      </c>
      <c r="G76" s="53">
        <v>0</v>
      </c>
      <c r="H76" s="53">
        <v>1</v>
      </c>
      <c r="I76" s="53">
        <v>0</v>
      </c>
      <c r="J76" s="53">
        <v>2</v>
      </c>
      <c r="K76" s="53">
        <v>0</v>
      </c>
    </row>
    <row r="77" spans="1:13" s="27" customFormat="1" ht="30" x14ac:dyDescent="0.25">
      <c r="C77" s="32" t="s">
        <v>143</v>
      </c>
      <c r="D77" s="56">
        <v>6</v>
      </c>
      <c r="E77" s="56">
        <v>18</v>
      </c>
      <c r="F77" s="53">
        <v>6</v>
      </c>
      <c r="G77" s="53">
        <v>1</v>
      </c>
      <c r="H77" s="53">
        <v>0</v>
      </c>
      <c r="I77" s="53">
        <v>0</v>
      </c>
      <c r="J77" s="53">
        <v>3</v>
      </c>
      <c r="K77" s="53">
        <v>0</v>
      </c>
    </row>
    <row r="78" spans="1:13" s="27" customFormat="1" ht="30" x14ac:dyDescent="0.25">
      <c r="C78" s="32" t="s">
        <v>144</v>
      </c>
      <c r="D78" s="56">
        <v>6</v>
      </c>
      <c r="E78" s="56">
        <v>18</v>
      </c>
      <c r="F78" s="53">
        <v>6</v>
      </c>
      <c r="G78" s="53">
        <v>0</v>
      </c>
      <c r="H78" s="53">
        <v>0</v>
      </c>
      <c r="I78" s="53">
        <v>0</v>
      </c>
      <c r="J78" s="53">
        <v>2</v>
      </c>
      <c r="K78" s="53">
        <v>0</v>
      </c>
      <c r="M78" s="27">
        <f>SUM(D76:D80)</f>
        <v>48</v>
      </c>
    </row>
    <row r="79" spans="1:13" s="27" customFormat="1" ht="30" x14ac:dyDescent="0.25">
      <c r="C79" s="32" t="s">
        <v>145</v>
      </c>
      <c r="D79" s="56">
        <v>6</v>
      </c>
      <c r="E79" s="56">
        <v>18</v>
      </c>
      <c r="F79" s="53">
        <v>6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</row>
    <row r="80" spans="1:13" s="27" customFormat="1" ht="30" x14ac:dyDescent="0.25">
      <c r="C80" s="32" t="s">
        <v>146</v>
      </c>
      <c r="D80" s="56">
        <v>23</v>
      </c>
      <c r="E80" s="56">
        <v>69</v>
      </c>
      <c r="F80" s="53">
        <v>23</v>
      </c>
      <c r="G80" s="53">
        <v>7</v>
      </c>
      <c r="H80" s="53">
        <v>1</v>
      </c>
      <c r="I80" s="53">
        <v>0</v>
      </c>
      <c r="J80" s="53">
        <v>17</v>
      </c>
      <c r="K80" s="53">
        <v>0</v>
      </c>
    </row>
    <row r="81" spans="1:11" s="27" customFormat="1" x14ac:dyDescent="0.25">
      <c r="C81" s="36" t="s">
        <v>121</v>
      </c>
      <c r="D81" s="34">
        <f>SUM(D74:D80)</f>
        <v>61</v>
      </c>
      <c r="E81" s="34">
        <f>SUM(E74:E80)</f>
        <v>183</v>
      </c>
      <c r="F81" s="34">
        <f t="shared" ref="F81:K81" si="3">SUM(F74:F80)</f>
        <v>61</v>
      </c>
      <c r="G81" s="34">
        <f t="shared" si="3"/>
        <v>10</v>
      </c>
      <c r="H81" s="34">
        <f t="shared" si="3"/>
        <v>2</v>
      </c>
      <c r="I81" s="34">
        <f t="shared" si="3"/>
        <v>0</v>
      </c>
      <c r="J81" s="34">
        <f t="shared" si="3"/>
        <v>30</v>
      </c>
      <c r="K81" s="34">
        <f t="shared" si="3"/>
        <v>0</v>
      </c>
    </row>
    <row r="82" spans="1:11" s="27" customFormat="1" x14ac:dyDescent="0.25">
      <c r="B82" s="33" t="s">
        <v>166</v>
      </c>
      <c r="C82" s="33"/>
      <c r="D82" s="33"/>
      <c r="E82" s="33"/>
    </row>
    <row r="83" spans="1:11" s="27" customFormat="1" x14ac:dyDescent="0.25"/>
    <row r="84" spans="1:11" x14ac:dyDescent="0.25">
      <c r="A84" t="s">
        <v>27</v>
      </c>
      <c r="B84" s="168" t="s">
        <v>74</v>
      </c>
      <c r="C84" s="168"/>
      <c r="D84" s="168"/>
      <c r="E84" s="168"/>
      <c r="F84" s="168"/>
    </row>
    <row r="86" spans="1:11" x14ac:dyDescent="0.25">
      <c r="C86" s="85" t="s">
        <v>164</v>
      </c>
      <c r="D86" s="86">
        <f>SUM(D81,D70,D47,D26)</f>
        <v>406</v>
      </c>
    </row>
    <row r="87" spans="1:11" ht="30" customHeight="1" x14ac:dyDescent="0.25"/>
    <row r="88" spans="1:11" ht="30" customHeight="1" x14ac:dyDescent="0.25"/>
  </sheetData>
  <mergeCells count="5">
    <mergeCell ref="B72:F72"/>
    <mergeCell ref="B49:F49"/>
    <mergeCell ref="B28:F28"/>
    <mergeCell ref="B1:F1"/>
    <mergeCell ref="B84:F84"/>
  </mergeCells>
  <pageMargins left="0.7" right="0.7" top="0.75" bottom="0.75" header="0.3" footer="0.3"/>
  <pageSetup paperSize="8" scale="68" orientation="portrait" r:id="rId1"/>
  <rowBreaks count="1" manualBreakCount="1">
    <brk id="47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57" workbookViewId="0">
      <selection activeCell="C64" sqref="C64"/>
    </sheetView>
  </sheetViews>
  <sheetFormatPr defaultRowHeight="15" x14ac:dyDescent="0.25"/>
  <cols>
    <col min="1" max="1" width="58.140625" bestFit="1" customWidth="1"/>
    <col min="2" max="2" width="44.140625" bestFit="1" customWidth="1"/>
  </cols>
  <sheetData>
    <row r="1" spans="1:3" ht="57" thickBot="1" x14ac:dyDescent="0.3">
      <c r="A1" s="102" t="s">
        <v>1</v>
      </c>
      <c r="B1" s="102" t="s">
        <v>198</v>
      </c>
      <c r="C1" s="102" t="s">
        <v>197</v>
      </c>
    </row>
    <row r="2" spans="1:3" x14ac:dyDescent="0.25">
      <c r="A2" s="47" t="s">
        <v>200</v>
      </c>
      <c r="B2" s="47" t="s">
        <v>201</v>
      </c>
      <c r="C2" s="131">
        <v>37579</v>
      </c>
    </row>
    <row r="3" spans="1:3" ht="30" x14ac:dyDescent="0.25">
      <c r="A3" s="104" t="s">
        <v>202</v>
      </c>
      <c r="B3" s="47" t="s">
        <v>203</v>
      </c>
      <c r="C3" s="131">
        <v>37579</v>
      </c>
    </row>
    <row r="4" spans="1:3" ht="30" x14ac:dyDescent="0.25">
      <c r="A4" s="104" t="s">
        <v>205</v>
      </c>
      <c r="B4" s="47" t="s">
        <v>206</v>
      </c>
      <c r="C4" s="105" t="s">
        <v>204</v>
      </c>
    </row>
    <row r="5" spans="1:3" x14ac:dyDescent="0.25">
      <c r="A5" s="47" t="s">
        <v>22</v>
      </c>
      <c r="B5" s="106" t="s">
        <v>208</v>
      </c>
      <c r="C5" s="103" t="s">
        <v>207</v>
      </c>
    </row>
    <row r="6" spans="1:3" x14ac:dyDescent="0.25">
      <c r="A6" s="108" t="s">
        <v>23</v>
      </c>
      <c r="B6" s="108" t="s">
        <v>210</v>
      </c>
      <c r="C6" s="107" t="s">
        <v>209</v>
      </c>
    </row>
    <row r="7" spans="1:3" x14ac:dyDescent="0.25">
      <c r="A7" s="104" t="s">
        <v>212</v>
      </c>
      <c r="B7" s="110" t="s">
        <v>213</v>
      </c>
      <c r="C7" s="109" t="s">
        <v>211</v>
      </c>
    </row>
    <row r="8" spans="1:3" ht="30" x14ac:dyDescent="0.25">
      <c r="A8" s="104" t="s">
        <v>214</v>
      </c>
      <c r="B8" s="104" t="s">
        <v>215</v>
      </c>
      <c r="C8" s="16">
        <v>200407</v>
      </c>
    </row>
    <row r="9" spans="1:3" ht="30" x14ac:dyDescent="0.25">
      <c r="A9" s="104" t="s">
        <v>214</v>
      </c>
      <c r="B9" s="104" t="s">
        <v>216</v>
      </c>
      <c r="C9" s="16">
        <v>200407</v>
      </c>
    </row>
    <row r="10" spans="1:3" ht="30" x14ac:dyDescent="0.25">
      <c r="A10" s="104" t="s">
        <v>217</v>
      </c>
      <c r="B10" s="104" t="s">
        <v>216</v>
      </c>
      <c r="C10" s="16">
        <v>200407</v>
      </c>
    </row>
    <row r="11" spans="1:3" ht="30" x14ac:dyDescent="0.25">
      <c r="A11" s="104" t="s">
        <v>218</v>
      </c>
      <c r="B11" s="95" t="s">
        <v>219</v>
      </c>
      <c r="C11" s="16">
        <v>200407</v>
      </c>
    </row>
    <row r="12" spans="1:3" x14ac:dyDescent="0.25">
      <c r="A12" s="111" t="s">
        <v>28</v>
      </c>
      <c r="B12" s="47" t="s">
        <v>221</v>
      </c>
      <c r="C12" s="103" t="s">
        <v>220</v>
      </c>
    </row>
    <row r="13" spans="1:3" x14ac:dyDescent="0.25">
      <c r="A13" s="78" t="s">
        <v>223</v>
      </c>
      <c r="B13" s="78" t="s">
        <v>224</v>
      </c>
      <c r="C13" s="112" t="s">
        <v>222</v>
      </c>
    </row>
    <row r="14" spans="1:3" x14ac:dyDescent="0.25">
      <c r="A14" s="95" t="s">
        <v>29</v>
      </c>
      <c r="B14" s="78" t="s">
        <v>225</v>
      </c>
      <c r="C14" s="112" t="s">
        <v>222</v>
      </c>
    </row>
    <row r="15" spans="1:3" x14ac:dyDescent="0.25">
      <c r="A15" s="190" t="s">
        <v>33</v>
      </c>
      <c r="B15" s="190" t="s">
        <v>227</v>
      </c>
      <c r="C15" s="191" t="s">
        <v>226</v>
      </c>
    </row>
    <row r="16" spans="1:3" x14ac:dyDescent="0.25">
      <c r="A16" s="190"/>
      <c r="B16" s="190"/>
      <c r="C16" s="191"/>
    </row>
    <row r="17" spans="1:3" x14ac:dyDescent="0.25">
      <c r="A17" s="190"/>
      <c r="B17" s="190"/>
      <c r="C17" s="191"/>
    </row>
    <row r="18" spans="1:3" ht="30" x14ac:dyDescent="0.25">
      <c r="A18" s="104" t="s">
        <v>35</v>
      </c>
      <c r="B18" s="47" t="s">
        <v>228</v>
      </c>
      <c r="C18" s="103" t="s">
        <v>226</v>
      </c>
    </row>
    <row r="19" spans="1:3" x14ac:dyDescent="0.25">
      <c r="A19" s="47" t="s">
        <v>36</v>
      </c>
      <c r="B19" s="47" t="s">
        <v>230</v>
      </c>
      <c r="C19" s="103" t="s">
        <v>229</v>
      </c>
    </row>
    <row r="20" spans="1:3" x14ac:dyDescent="0.25">
      <c r="A20" s="104" t="s">
        <v>37</v>
      </c>
      <c r="B20" s="47" t="s">
        <v>232</v>
      </c>
      <c r="C20" s="105" t="s">
        <v>231</v>
      </c>
    </row>
    <row r="21" spans="1:3" x14ac:dyDescent="0.25">
      <c r="A21" s="47" t="s">
        <v>38</v>
      </c>
      <c r="B21" s="47" t="s">
        <v>234</v>
      </c>
      <c r="C21" s="103" t="s">
        <v>233</v>
      </c>
    </row>
    <row r="22" spans="1:3" x14ac:dyDescent="0.25">
      <c r="A22" s="104" t="s">
        <v>39</v>
      </c>
      <c r="B22" s="104" t="s">
        <v>236</v>
      </c>
      <c r="C22" s="103" t="s">
        <v>235</v>
      </c>
    </row>
    <row r="23" spans="1:3" x14ac:dyDescent="0.25">
      <c r="A23" s="47" t="s">
        <v>40</v>
      </c>
      <c r="B23" s="47" t="s">
        <v>238</v>
      </c>
      <c r="C23" s="103" t="s">
        <v>237</v>
      </c>
    </row>
    <row r="24" spans="1:3" x14ac:dyDescent="0.25">
      <c r="A24" s="114" t="s">
        <v>41</v>
      </c>
      <c r="B24" s="114" t="s">
        <v>240</v>
      </c>
      <c r="C24" s="113" t="s">
        <v>239</v>
      </c>
    </row>
    <row r="25" spans="1:3" ht="30" x14ac:dyDescent="0.25">
      <c r="A25" s="95" t="s">
        <v>42</v>
      </c>
      <c r="B25" s="47" t="s">
        <v>242</v>
      </c>
      <c r="C25" s="105" t="s">
        <v>241</v>
      </c>
    </row>
    <row r="26" spans="1:3" x14ac:dyDescent="0.25">
      <c r="A26" s="173" t="s">
        <v>48</v>
      </c>
      <c r="B26" s="173" t="s">
        <v>244</v>
      </c>
      <c r="C26" s="169" t="s">
        <v>243</v>
      </c>
    </row>
    <row r="27" spans="1:3" x14ac:dyDescent="0.25">
      <c r="A27" s="193"/>
      <c r="B27" s="193"/>
      <c r="C27" s="192"/>
    </row>
    <row r="28" spans="1:3" x14ac:dyDescent="0.25">
      <c r="A28" s="190" t="s">
        <v>49</v>
      </c>
      <c r="B28" s="190" t="s">
        <v>246</v>
      </c>
      <c r="C28" s="189" t="s">
        <v>245</v>
      </c>
    </row>
    <row r="29" spans="1:3" x14ac:dyDescent="0.25">
      <c r="A29" s="190"/>
      <c r="B29" s="190"/>
      <c r="C29" s="189"/>
    </row>
    <row r="30" spans="1:3" x14ac:dyDescent="0.25">
      <c r="A30" s="190"/>
      <c r="B30" s="190"/>
      <c r="C30" s="189"/>
    </row>
    <row r="31" spans="1:3" x14ac:dyDescent="0.25">
      <c r="A31" s="166" t="s">
        <v>50</v>
      </c>
      <c r="B31" s="182" t="s">
        <v>248</v>
      </c>
      <c r="C31" s="191" t="s">
        <v>247</v>
      </c>
    </row>
    <row r="32" spans="1:3" x14ac:dyDescent="0.25">
      <c r="A32" s="166"/>
      <c r="B32" s="182"/>
      <c r="C32" s="191"/>
    </row>
    <row r="33" spans="1:3" ht="60" x14ac:dyDescent="0.25">
      <c r="A33" s="104" t="s">
        <v>250</v>
      </c>
      <c r="B33" s="104" t="s">
        <v>251</v>
      </c>
      <c r="C33" s="103" t="s">
        <v>249</v>
      </c>
    </row>
    <row r="34" spans="1:3" x14ac:dyDescent="0.25">
      <c r="A34" s="115" t="s">
        <v>52</v>
      </c>
      <c r="B34" s="115" t="s">
        <v>253</v>
      </c>
      <c r="C34" s="103" t="s">
        <v>252</v>
      </c>
    </row>
    <row r="35" spans="1:3" x14ac:dyDescent="0.25">
      <c r="A35" s="114" t="s">
        <v>53</v>
      </c>
      <c r="B35" s="114" t="s">
        <v>255</v>
      </c>
      <c r="C35" s="113" t="s">
        <v>254</v>
      </c>
    </row>
    <row r="36" spans="1:3" x14ac:dyDescent="0.25">
      <c r="A36" s="104" t="s">
        <v>54</v>
      </c>
      <c r="B36" s="104" t="s">
        <v>256</v>
      </c>
      <c r="C36" s="116">
        <v>201016001</v>
      </c>
    </row>
    <row r="37" spans="1:3" x14ac:dyDescent="0.25">
      <c r="A37" s="118" t="s">
        <v>257</v>
      </c>
      <c r="B37" s="118" t="s">
        <v>258</v>
      </c>
      <c r="C37" s="117">
        <v>201016004</v>
      </c>
    </row>
    <row r="38" spans="1:3" x14ac:dyDescent="0.25">
      <c r="A38" s="120" t="s">
        <v>55</v>
      </c>
      <c r="B38" s="120" t="s">
        <v>260</v>
      </c>
      <c r="C38" s="119" t="s">
        <v>259</v>
      </c>
    </row>
    <row r="39" spans="1:3" ht="30" x14ac:dyDescent="0.25">
      <c r="A39" s="115" t="s">
        <v>262</v>
      </c>
      <c r="B39" s="121" t="s">
        <v>263</v>
      </c>
      <c r="C39" s="103" t="s">
        <v>261</v>
      </c>
    </row>
    <row r="40" spans="1:3" ht="30" x14ac:dyDescent="0.25">
      <c r="A40" s="115" t="s">
        <v>264</v>
      </c>
      <c r="B40" s="115" t="s">
        <v>265</v>
      </c>
      <c r="C40" s="122" t="s">
        <v>261</v>
      </c>
    </row>
    <row r="41" spans="1:3" x14ac:dyDescent="0.25">
      <c r="A41" s="104" t="s">
        <v>66</v>
      </c>
      <c r="B41" s="104" t="s">
        <v>267</v>
      </c>
      <c r="C41" s="103" t="s">
        <v>266</v>
      </c>
    </row>
    <row r="42" spans="1:3" x14ac:dyDescent="0.25">
      <c r="A42" s="47" t="s">
        <v>67</v>
      </c>
      <c r="B42" s="47" t="s">
        <v>269</v>
      </c>
      <c r="C42" s="103" t="s">
        <v>268</v>
      </c>
    </row>
    <row r="43" spans="1:3" x14ac:dyDescent="0.25">
      <c r="A43" s="104" t="s">
        <v>68</v>
      </c>
      <c r="B43" s="104" t="s">
        <v>271</v>
      </c>
      <c r="C43" s="103" t="s">
        <v>270</v>
      </c>
    </row>
    <row r="44" spans="1:3" x14ac:dyDescent="0.25">
      <c r="A44" s="104" t="s">
        <v>69</v>
      </c>
      <c r="B44" s="104" t="s">
        <v>273</v>
      </c>
      <c r="C44" s="109" t="s">
        <v>272</v>
      </c>
    </row>
    <row r="45" spans="1:3" x14ac:dyDescent="0.25">
      <c r="A45" s="47" t="s">
        <v>70</v>
      </c>
      <c r="B45" s="47" t="s">
        <v>275</v>
      </c>
      <c r="C45" s="103" t="s">
        <v>274</v>
      </c>
    </row>
    <row r="46" spans="1:3" x14ac:dyDescent="0.25">
      <c r="A46" s="47" t="s">
        <v>277</v>
      </c>
      <c r="B46" s="47" t="s">
        <v>278</v>
      </c>
      <c r="C46" s="103" t="s">
        <v>276</v>
      </c>
    </row>
    <row r="47" spans="1:3" ht="30" x14ac:dyDescent="0.25">
      <c r="A47" s="104" t="s">
        <v>279</v>
      </c>
      <c r="B47" s="47" t="s">
        <v>280</v>
      </c>
      <c r="C47" s="103" t="s">
        <v>276</v>
      </c>
    </row>
    <row r="48" spans="1:3" x14ac:dyDescent="0.25">
      <c r="A48" s="47" t="s">
        <v>73</v>
      </c>
      <c r="B48" s="47" t="s">
        <v>282</v>
      </c>
      <c r="C48" s="103" t="s">
        <v>281</v>
      </c>
    </row>
    <row r="49" spans="1:3" x14ac:dyDescent="0.25">
      <c r="A49" s="104" t="s">
        <v>139</v>
      </c>
      <c r="B49" s="47" t="s">
        <v>284</v>
      </c>
      <c r="C49" s="103" t="s">
        <v>283</v>
      </c>
    </row>
    <row r="50" spans="1:3" x14ac:dyDescent="0.25">
      <c r="A50" s="118" t="s">
        <v>74</v>
      </c>
      <c r="B50" s="118" t="s">
        <v>285</v>
      </c>
      <c r="C50" s="123">
        <v>202806</v>
      </c>
    </row>
    <row r="51" spans="1:3" ht="30" x14ac:dyDescent="0.25">
      <c r="A51" s="118" t="s">
        <v>286</v>
      </c>
      <c r="B51" s="118" t="s">
        <v>285</v>
      </c>
      <c r="C51" s="123">
        <v>202806</v>
      </c>
    </row>
    <row r="52" spans="1:3" ht="30" x14ac:dyDescent="0.25">
      <c r="A52" s="118" t="s">
        <v>287</v>
      </c>
      <c r="B52" s="118" t="s">
        <v>288</v>
      </c>
      <c r="C52" s="123">
        <v>202806</v>
      </c>
    </row>
    <row r="53" spans="1:3" ht="30" x14ac:dyDescent="0.25">
      <c r="A53" s="118" t="s">
        <v>289</v>
      </c>
      <c r="B53" s="118" t="s">
        <v>290</v>
      </c>
      <c r="C53" s="123">
        <v>202806</v>
      </c>
    </row>
    <row r="54" spans="1:3" x14ac:dyDescent="0.25">
      <c r="A54" s="118" t="s">
        <v>291</v>
      </c>
      <c r="B54" s="118" t="s">
        <v>292</v>
      </c>
      <c r="C54" s="123">
        <v>202806</v>
      </c>
    </row>
    <row r="55" spans="1:3" ht="30" x14ac:dyDescent="0.25">
      <c r="A55" s="118" t="s">
        <v>293</v>
      </c>
      <c r="B55" s="118" t="s">
        <v>294</v>
      </c>
      <c r="C55" s="123">
        <v>202806</v>
      </c>
    </row>
    <row r="56" spans="1:3" x14ac:dyDescent="0.25">
      <c r="A56" s="104" t="s">
        <v>75</v>
      </c>
      <c r="B56" s="104" t="s">
        <v>296</v>
      </c>
      <c r="C56" s="109" t="s">
        <v>295</v>
      </c>
    </row>
    <row r="57" spans="1:3" x14ac:dyDescent="0.25">
      <c r="A57" s="186" t="s">
        <v>298</v>
      </c>
      <c r="B57" s="186" t="s">
        <v>299</v>
      </c>
      <c r="C57" s="183" t="s">
        <v>297</v>
      </c>
    </row>
    <row r="58" spans="1:3" x14ac:dyDescent="0.25">
      <c r="A58" s="187"/>
      <c r="B58" s="187"/>
      <c r="C58" s="184"/>
    </row>
    <row r="59" spans="1:3" x14ac:dyDescent="0.25">
      <c r="A59" s="188"/>
      <c r="B59" s="188"/>
      <c r="C59" s="185"/>
    </row>
    <row r="60" spans="1:3" x14ac:dyDescent="0.25">
      <c r="A60" s="182" t="s">
        <v>77</v>
      </c>
      <c r="B60" s="182" t="s">
        <v>301</v>
      </c>
      <c r="C60" s="181" t="s">
        <v>300</v>
      </c>
    </row>
    <row r="61" spans="1:3" x14ac:dyDescent="0.25">
      <c r="A61" s="182"/>
      <c r="B61" s="182"/>
      <c r="C61" s="181"/>
    </row>
    <row r="62" spans="1:3" x14ac:dyDescent="0.25">
      <c r="A62" s="182"/>
      <c r="B62" s="182"/>
      <c r="C62" s="181"/>
    </row>
    <row r="63" spans="1:3" ht="45" x14ac:dyDescent="0.25">
      <c r="A63" s="115" t="s">
        <v>181</v>
      </c>
      <c r="B63" s="121" t="s">
        <v>303</v>
      </c>
      <c r="C63" s="103" t="s">
        <v>302</v>
      </c>
    </row>
    <row r="64" spans="1:3" x14ac:dyDescent="0.25">
      <c r="A64" s="47" t="s">
        <v>305</v>
      </c>
      <c r="B64" s="47" t="s">
        <v>306</v>
      </c>
      <c r="C64" s="103" t="s">
        <v>304</v>
      </c>
    </row>
    <row r="65" spans="1:3" x14ac:dyDescent="0.25">
      <c r="A65" s="177" t="s">
        <v>80</v>
      </c>
      <c r="B65" s="179" t="s">
        <v>307</v>
      </c>
      <c r="C65" s="175">
        <v>40693</v>
      </c>
    </row>
    <row r="66" spans="1:3" x14ac:dyDescent="0.25">
      <c r="A66" s="178"/>
      <c r="B66" s="180"/>
      <c r="C66" s="176"/>
    </row>
    <row r="67" spans="1:3" x14ac:dyDescent="0.25">
      <c r="A67" s="104" t="s">
        <v>308</v>
      </c>
      <c r="B67" s="47" t="s">
        <v>309</v>
      </c>
      <c r="C67" s="16">
        <v>40693</v>
      </c>
    </row>
    <row r="68" spans="1:3" x14ac:dyDescent="0.25">
      <c r="A68" s="125" t="s">
        <v>310</v>
      </c>
      <c r="B68" s="126" t="s">
        <v>311</v>
      </c>
      <c r="C68" s="124">
        <v>40693</v>
      </c>
    </row>
    <row r="69" spans="1:3" x14ac:dyDescent="0.25">
      <c r="A69" s="182" t="s">
        <v>83</v>
      </c>
      <c r="B69" s="166" t="s">
        <v>313</v>
      </c>
      <c r="C69" s="181" t="s">
        <v>312</v>
      </c>
    </row>
    <row r="70" spans="1:3" x14ac:dyDescent="0.25">
      <c r="A70" s="182"/>
      <c r="B70" s="166"/>
      <c r="C70" s="181"/>
    </row>
    <row r="71" spans="1:3" x14ac:dyDescent="0.25">
      <c r="A71" s="171" t="s">
        <v>84</v>
      </c>
      <c r="B71" s="173" t="s">
        <v>315</v>
      </c>
      <c r="C71" s="169" t="s">
        <v>314</v>
      </c>
    </row>
    <row r="72" spans="1:3" x14ac:dyDescent="0.25">
      <c r="A72" s="172"/>
      <c r="B72" s="174"/>
      <c r="C72" s="170"/>
    </row>
  </sheetData>
  <mergeCells count="27">
    <mergeCell ref="C15:C17"/>
    <mergeCell ref="A15:A17"/>
    <mergeCell ref="B15:B17"/>
    <mergeCell ref="C26:C27"/>
    <mergeCell ref="A26:A27"/>
    <mergeCell ref="B26:B27"/>
    <mergeCell ref="C28:C30"/>
    <mergeCell ref="A28:A30"/>
    <mergeCell ref="B28:B30"/>
    <mergeCell ref="C31:C32"/>
    <mergeCell ref="A31:A32"/>
    <mergeCell ref="B31:B32"/>
    <mergeCell ref="C57:C59"/>
    <mergeCell ref="A57:A59"/>
    <mergeCell ref="B57:B59"/>
    <mergeCell ref="C60:C62"/>
    <mergeCell ref="A60:A62"/>
    <mergeCell ref="B60:B62"/>
    <mergeCell ref="C71:C72"/>
    <mergeCell ref="A71:A72"/>
    <mergeCell ref="B71:B72"/>
    <mergeCell ref="C65:C66"/>
    <mergeCell ref="A65:A66"/>
    <mergeCell ref="B65:B66"/>
    <mergeCell ref="C69:C70"/>
    <mergeCell ref="A69:A70"/>
    <mergeCell ref="B69:B70"/>
  </mergeCells>
  <hyperlinks>
    <hyperlink ref="B7" r:id="rId1" display="csertan.sandor@gmail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workbookViewId="0">
      <selection activeCell="D19" sqref="D19"/>
    </sheetView>
  </sheetViews>
  <sheetFormatPr defaultRowHeight="15" x14ac:dyDescent="0.25"/>
  <cols>
    <col min="1" max="1" width="4.28515625" bestFit="1" customWidth="1"/>
    <col min="2" max="2" width="73.5703125" customWidth="1"/>
    <col min="3" max="3" width="13.42578125" bestFit="1" customWidth="1"/>
    <col min="4" max="4" width="44.140625" bestFit="1" customWidth="1"/>
    <col min="5" max="5" width="12.85546875" bestFit="1" customWidth="1"/>
    <col min="6" max="6" width="27.5703125" customWidth="1"/>
    <col min="7" max="13" width="9.140625" customWidth="1"/>
    <col min="14" max="14" width="20.140625" customWidth="1"/>
  </cols>
  <sheetData>
    <row r="1" spans="1:14" s="74" customFormat="1" ht="15" customHeight="1" x14ac:dyDescent="0.25">
      <c r="E1" s="194" t="s">
        <v>318</v>
      </c>
      <c r="F1" s="194"/>
      <c r="G1" s="141"/>
      <c r="H1" s="141"/>
      <c r="I1" s="141"/>
      <c r="J1" s="141"/>
      <c r="K1" s="141"/>
      <c r="L1" s="141"/>
      <c r="M1" s="141"/>
      <c r="N1" s="141"/>
    </row>
    <row r="2" spans="1:14" s="74" customFormat="1" ht="15.75" thickBot="1" x14ac:dyDescent="0.3"/>
    <row r="3" spans="1:14" ht="15.75" customHeight="1" thickBot="1" x14ac:dyDescent="0.3">
      <c r="A3" s="142" t="s">
        <v>319</v>
      </c>
      <c r="B3" s="146" t="s">
        <v>1</v>
      </c>
      <c r="C3" s="142" t="s">
        <v>197</v>
      </c>
      <c r="D3" s="146" t="s">
        <v>196</v>
      </c>
      <c r="E3" s="146" t="s">
        <v>192</v>
      </c>
      <c r="F3" s="142" t="s">
        <v>182</v>
      </c>
    </row>
    <row r="4" spans="1:14" ht="15.75" thickBot="1" x14ac:dyDescent="0.3">
      <c r="A4" s="144"/>
      <c r="B4" s="142"/>
      <c r="C4" s="143"/>
      <c r="D4" s="142"/>
      <c r="E4" s="142"/>
      <c r="F4" s="144"/>
    </row>
    <row r="5" spans="1:14" ht="15.75" thickBot="1" x14ac:dyDescent="0.3">
      <c r="A5" s="6" t="s">
        <v>19</v>
      </c>
      <c r="B5" s="95" t="s">
        <v>23</v>
      </c>
      <c r="C5" s="204" t="str">
        <f>VLOOKUP(B5,Munka1!$1:$1048576,3,FALSE)</f>
        <v>037547</v>
      </c>
      <c r="D5" s="197" t="s">
        <v>210</v>
      </c>
      <c r="E5" s="101" t="s">
        <v>193</v>
      </c>
      <c r="F5" s="25">
        <v>65</v>
      </c>
    </row>
    <row r="6" spans="1:14" ht="15.75" thickBot="1" x14ac:dyDescent="0.3">
      <c r="A6" s="6" t="s">
        <v>20</v>
      </c>
      <c r="B6" s="95" t="s">
        <v>41</v>
      </c>
      <c r="C6" s="204" t="str">
        <f>VLOOKUP(B6,Munka1!$1:$1048576,3,FALSE)</f>
        <v>037544</v>
      </c>
      <c r="D6" s="201" t="s">
        <v>240</v>
      </c>
      <c r="E6" s="101" t="s">
        <v>193</v>
      </c>
      <c r="F6" s="25">
        <v>126</v>
      </c>
    </row>
    <row r="7" spans="1:14" ht="15.75" thickBot="1" x14ac:dyDescent="0.3">
      <c r="A7" s="6" t="s">
        <v>24</v>
      </c>
      <c r="B7" s="95" t="s">
        <v>49</v>
      </c>
      <c r="C7" s="204" t="str">
        <f>VLOOKUP(B7,Munka1!$1:$1048576,3,FALSE)</f>
        <v>037496</v>
      </c>
      <c r="D7" s="209" t="s">
        <v>246</v>
      </c>
      <c r="E7" s="101" t="s">
        <v>193</v>
      </c>
      <c r="F7" s="25">
        <v>251</v>
      </c>
    </row>
    <row r="8" spans="1:14" ht="15.75" thickBot="1" x14ac:dyDescent="0.3">
      <c r="A8" s="6" t="s">
        <v>25</v>
      </c>
      <c r="B8" s="95" t="s">
        <v>50</v>
      </c>
      <c r="C8" s="134" t="str">
        <f>VLOOKUP(B8,Munka1!$1:$1048576,3,FALSE)</f>
        <v>037497</v>
      </c>
      <c r="D8" s="209" t="s">
        <v>248</v>
      </c>
      <c r="E8" s="101" t="s">
        <v>193</v>
      </c>
      <c r="F8" s="25">
        <v>243</v>
      </c>
    </row>
    <row r="9" spans="1:14" ht="45.75" thickBot="1" x14ac:dyDescent="0.3">
      <c r="A9" s="6" t="s">
        <v>27</v>
      </c>
      <c r="B9" s="95" t="s">
        <v>51</v>
      </c>
      <c r="C9" s="205" t="s">
        <v>249</v>
      </c>
      <c r="D9" s="199" t="s">
        <v>251</v>
      </c>
      <c r="E9" s="101" t="s">
        <v>193</v>
      </c>
      <c r="F9" s="25">
        <v>50</v>
      </c>
    </row>
    <row r="10" spans="1:14" ht="15.75" thickBot="1" x14ac:dyDescent="0.3">
      <c r="A10" s="6" t="s">
        <v>30</v>
      </c>
      <c r="B10" s="95" t="s">
        <v>54</v>
      </c>
      <c r="C10" s="204">
        <f>VLOOKUP(B10,Munka1!$1:$1048576,3,FALSE)</f>
        <v>201016001</v>
      </c>
      <c r="D10" s="199" t="s">
        <v>256</v>
      </c>
      <c r="E10" s="101" t="s">
        <v>193</v>
      </c>
      <c r="F10" s="25">
        <v>93</v>
      </c>
    </row>
    <row r="11" spans="1:14" ht="15.75" thickBot="1" x14ac:dyDescent="0.3">
      <c r="A11" s="6" t="s">
        <v>31</v>
      </c>
      <c r="B11" s="95" t="s">
        <v>122</v>
      </c>
      <c r="C11" s="204">
        <f>VLOOKUP(B11,Munka1!$1:$1048576,3,FALSE)</f>
        <v>201016004</v>
      </c>
      <c r="D11" s="213" t="s">
        <v>258</v>
      </c>
      <c r="E11" s="101" t="s">
        <v>193</v>
      </c>
      <c r="F11" s="25">
        <v>17</v>
      </c>
    </row>
    <row r="12" spans="1:14" ht="15.75" thickBot="1" x14ac:dyDescent="0.3">
      <c r="A12" s="6" t="s">
        <v>34</v>
      </c>
      <c r="B12" s="95" t="s">
        <v>67</v>
      </c>
      <c r="C12" s="101" t="str">
        <f>VLOOKUP(B12,Munka1!$1:$1048576,3,FALSE)</f>
        <v>037551</v>
      </c>
      <c r="D12" s="195" t="s">
        <v>269</v>
      </c>
      <c r="E12" s="101" t="s">
        <v>193</v>
      </c>
      <c r="F12" s="25">
        <v>54</v>
      </c>
    </row>
    <row r="13" spans="1:14" ht="15.75" thickBot="1" x14ac:dyDescent="0.3">
      <c r="A13" s="6" t="s">
        <v>43</v>
      </c>
      <c r="B13" s="95" t="s">
        <v>17</v>
      </c>
      <c r="C13" s="206">
        <v>37579</v>
      </c>
      <c r="D13" s="195" t="s">
        <v>201</v>
      </c>
      <c r="E13" s="101" t="s">
        <v>195</v>
      </c>
      <c r="F13" s="25">
        <v>113</v>
      </c>
    </row>
    <row r="14" spans="1:14" ht="15.75" thickBot="1" x14ac:dyDescent="0.3">
      <c r="A14" s="6" t="s">
        <v>44</v>
      </c>
      <c r="B14" s="95" t="s">
        <v>18</v>
      </c>
      <c r="C14" s="132">
        <v>37579</v>
      </c>
      <c r="D14" s="195" t="s">
        <v>203</v>
      </c>
      <c r="E14" s="101" t="s">
        <v>195</v>
      </c>
      <c r="F14" s="25">
        <v>69</v>
      </c>
    </row>
    <row r="15" spans="1:14" ht="30.75" thickBot="1" x14ac:dyDescent="0.3">
      <c r="A15" s="6" t="s">
        <v>45</v>
      </c>
      <c r="B15" s="95" t="s">
        <v>21</v>
      </c>
      <c r="C15" s="203" t="s">
        <v>204</v>
      </c>
      <c r="D15" s="195" t="s">
        <v>206</v>
      </c>
      <c r="E15" s="101" t="s">
        <v>195</v>
      </c>
      <c r="F15" s="25">
        <v>59</v>
      </c>
    </row>
    <row r="16" spans="1:14" ht="15.75" thickBot="1" x14ac:dyDescent="0.3">
      <c r="A16" s="6" t="s">
        <v>46</v>
      </c>
      <c r="B16" s="95" t="s">
        <v>22</v>
      </c>
      <c r="C16" s="134" t="str">
        <f>VLOOKUP(B16,Munka1!$1:$1048576,3,FALSE)</f>
        <v>037582</v>
      </c>
      <c r="D16" s="211" t="s">
        <v>208</v>
      </c>
      <c r="E16" s="101" t="s">
        <v>195</v>
      </c>
      <c r="F16" s="25">
        <v>65</v>
      </c>
    </row>
    <row r="17" spans="1:6" ht="15.75" thickBot="1" x14ac:dyDescent="0.3">
      <c r="A17" s="6" t="s">
        <v>47</v>
      </c>
      <c r="B17" s="95" t="s">
        <v>119</v>
      </c>
      <c r="C17" s="208" t="s">
        <v>211</v>
      </c>
      <c r="D17" s="212" t="s">
        <v>213</v>
      </c>
      <c r="E17" s="101" t="s">
        <v>195</v>
      </c>
      <c r="F17" s="25">
        <v>28</v>
      </c>
    </row>
    <row r="18" spans="1:6" ht="15.75" thickBot="1" x14ac:dyDescent="0.3">
      <c r="A18" s="6" t="s">
        <v>58</v>
      </c>
      <c r="B18" s="95" t="s">
        <v>120</v>
      </c>
      <c r="C18" s="208" t="s">
        <v>199</v>
      </c>
      <c r="D18" s="198" t="s">
        <v>317</v>
      </c>
      <c r="E18" s="101" t="s">
        <v>195</v>
      </c>
      <c r="F18" s="25">
        <v>48</v>
      </c>
    </row>
    <row r="19" spans="1:6" ht="15.75" thickBot="1" x14ac:dyDescent="0.3">
      <c r="A19" s="6" t="s">
        <v>59</v>
      </c>
      <c r="B19" s="95" t="s">
        <v>28</v>
      </c>
      <c r="C19" s="134" t="str">
        <f>VLOOKUP(B19,Munka1!$1:$1048576,3,FALSE)</f>
        <v>037586</v>
      </c>
      <c r="D19" s="195" t="s">
        <v>221</v>
      </c>
      <c r="E19" s="101" t="s">
        <v>195</v>
      </c>
      <c r="F19" s="25">
        <v>117</v>
      </c>
    </row>
    <row r="20" spans="1:6" ht="15.75" thickBot="1" x14ac:dyDescent="0.3">
      <c r="A20" s="6" t="s">
        <v>60</v>
      </c>
      <c r="B20" s="95" t="s">
        <v>32</v>
      </c>
      <c r="C20" s="207" t="s">
        <v>222</v>
      </c>
      <c r="D20" s="200" t="s">
        <v>224</v>
      </c>
      <c r="E20" s="101" t="s">
        <v>195</v>
      </c>
      <c r="F20" s="25">
        <v>107</v>
      </c>
    </row>
    <row r="21" spans="1:6" ht="15.75" thickBot="1" x14ac:dyDescent="0.3">
      <c r="A21" s="6" t="s">
        <v>61</v>
      </c>
      <c r="B21" s="95" t="s">
        <v>29</v>
      </c>
      <c r="C21" s="134" t="str">
        <f>VLOOKUP(B21,Munka1!$1:$1048576,3,FALSE)</f>
        <v>037585</v>
      </c>
      <c r="D21" s="200" t="s">
        <v>225</v>
      </c>
      <c r="E21" s="101" t="s">
        <v>195</v>
      </c>
      <c r="F21" s="25">
        <v>65</v>
      </c>
    </row>
    <row r="22" spans="1:6" ht="15.75" thickBot="1" x14ac:dyDescent="0.3">
      <c r="A22" s="6" t="s">
        <v>62</v>
      </c>
      <c r="B22" s="95" t="s">
        <v>33</v>
      </c>
      <c r="C22" s="134" t="str">
        <f>VLOOKUP(B22,Munka1!$1:$1048576,3,FALSE)</f>
        <v>037521</v>
      </c>
      <c r="D22" s="209" t="s">
        <v>227</v>
      </c>
      <c r="E22" s="101" t="s">
        <v>195</v>
      </c>
      <c r="F22" s="25">
        <v>439</v>
      </c>
    </row>
    <row r="23" spans="1:6" ht="15.75" thickBot="1" x14ac:dyDescent="0.3">
      <c r="A23" s="6" t="s">
        <v>63</v>
      </c>
      <c r="B23" s="95" t="s">
        <v>35</v>
      </c>
      <c r="C23" s="134" t="str">
        <f>VLOOKUP(B23,Munka1!$1:$1048576,3,FALSE)</f>
        <v>037521</v>
      </c>
      <c r="D23" s="209" t="s">
        <v>228</v>
      </c>
      <c r="E23" s="101" t="s">
        <v>195</v>
      </c>
      <c r="F23" s="25">
        <v>321</v>
      </c>
    </row>
    <row r="24" spans="1:6" ht="15.75" thickBot="1" x14ac:dyDescent="0.3">
      <c r="A24" s="6" t="s">
        <v>64</v>
      </c>
      <c r="B24" s="95" t="s">
        <v>37</v>
      </c>
      <c r="C24" s="134" t="str">
        <f>VLOOKUP(B24,Munka1!$1:$1048576,3,FALSE)</f>
        <v>037584</v>
      </c>
      <c r="D24" s="210" t="s">
        <v>232</v>
      </c>
      <c r="E24" s="101" t="s">
        <v>195</v>
      </c>
      <c r="F24" s="25">
        <v>83</v>
      </c>
    </row>
    <row r="25" spans="1:6" ht="15.75" thickBot="1" x14ac:dyDescent="0.3">
      <c r="A25" s="6" t="s">
        <v>65</v>
      </c>
      <c r="B25" s="95" t="s">
        <v>38</v>
      </c>
      <c r="C25" s="134" t="str">
        <f>VLOOKUP(B25,Munka1!$1:$1048576,3,FALSE)</f>
        <v>037580</v>
      </c>
      <c r="D25" s="210" t="s">
        <v>234</v>
      </c>
      <c r="E25" s="101" t="s">
        <v>195</v>
      </c>
      <c r="F25" s="25">
        <v>102</v>
      </c>
    </row>
    <row r="26" spans="1:6" ht="15.75" thickBot="1" x14ac:dyDescent="0.3">
      <c r="A26" s="6" t="s">
        <v>85</v>
      </c>
      <c r="B26" s="95" t="s">
        <v>40</v>
      </c>
      <c r="C26" s="134" t="str">
        <f>VLOOKUP(B26,Munka1!$1:$1048576,3,FALSE)</f>
        <v>037516</v>
      </c>
      <c r="D26" s="210" t="s">
        <v>238</v>
      </c>
      <c r="E26" s="101" t="s">
        <v>195</v>
      </c>
      <c r="F26" s="25">
        <v>172</v>
      </c>
    </row>
    <row r="27" spans="1:6" ht="15.75" thickBot="1" x14ac:dyDescent="0.3">
      <c r="A27" s="6" t="s">
        <v>86</v>
      </c>
      <c r="B27" s="95" t="s">
        <v>48</v>
      </c>
      <c r="C27" s="204" t="str">
        <f>VLOOKUP(B27,Munka1!$1:$1048576,3,FALSE)</f>
        <v>037518</v>
      </c>
      <c r="D27" s="209" t="s">
        <v>244</v>
      </c>
      <c r="E27" s="101" t="s">
        <v>195</v>
      </c>
      <c r="F27" s="25">
        <v>315</v>
      </c>
    </row>
    <row r="28" spans="1:6" ht="15.75" thickBot="1" x14ac:dyDescent="0.3">
      <c r="A28" s="6" t="s">
        <v>87</v>
      </c>
      <c r="B28" s="95" t="s">
        <v>52</v>
      </c>
      <c r="C28" s="134" t="str">
        <f>VLOOKUP(B28,Munka1!$1:$1048576,3,FALSE)</f>
        <v>037589</v>
      </c>
      <c r="D28" s="202" t="s">
        <v>253</v>
      </c>
      <c r="E28" s="101" t="s">
        <v>195</v>
      </c>
      <c r="F28" s="25">
        <v>97</v>
      </c>
    </row>
    <row r="29" spans="1:6" ht="15.75" thickBot="1" x14ac:dyDescent="0.3">
      <c r="A29" s="6" t="s">
        <v>88</v>
      </c>
      <c r="B29" s="95" t="s">
        <v>53</v>
      </c>
      <c r="C29" s="134" t="str">
        <f>VLOOKUP(B29,Munka1!$1:$1048576,3,FALSE)</f>
        <v>037591</v>
      </c>
      <c r="D29" s="201" t="s">
        <v>255</v>
      </c>
      <c r="E29" s="101" t="s">
        <v>195</v>
      </c>
      <c r="F29" s="25">
        <v>106</v>
      </c>
    </row>
    <row r="30" spans="1:6" ht="30.75" thickBot="1" x14ac:dyDescent="0.3">
      <c r="A30" s="6" t="s">
        <v>89</v>
      </c>
      <c r="B30" s="95" t="s">
        <v>56</v>
      </c>
      <c r="C30" s="205" t="s">
        <v>261</v>
      </c>
      <c r="D30" s="203" t="s">
        <v>263</v>
      </c>
      <c r="E30" s="101" t="s">
        <v>195</v>
      </c>
      <c r="F30" s="25">
        <v>377</v>
      </c>
    </row>
    <row r="31" spans="1:6" ht="30.75" thickBot="1" x14ac:dyDescent="0.3">
      <c r="A31" s="6" t="s">
        <v>90</v>
      </c>
      <c r="B31" s="95" t="s">
        <v>57</v>
      </c>
      <c r="C31" s="202" t="s">
        <v>261</v>
      </c>
      <c r="D31" s="202" t="s">
        <v>265</v>
      </c>
      <c r="E31" s="101" t="s">
        <v>195</v>
      </c>
      <c r="F31" s="25">
        <v>437</v>
      </c>
    </row>
    <row r="32" spans="1:6" ht="15.75" thickBot="1" x14ac:dyDescent="0.3">
      <c r="A32" s="6" t="s">
        <v>91</v>
      </c>
      <c r="B32" s="95" t="s">
        <v>66</v>
      </c>
      <c r="C32" s="204" t="str">
        <f>VLOOKUP(B32,Munka1!$1:$1048576,3,FALSE)</f>
        <v>037592</v>
      </c>
      <c r="D32" s="199" t="s">
        <v>267</v>
      </c>
      <c r="E32" s="101" t="s">
        <v>195</v>
      </c>
      <c r="F32" s="25">
        <v>98</v>
      </c>
    </row>
    <row r="33" spans="1:6" ht="15.75" thickBot="1" x14ac:dyDescent="0.3">
      <c r="A33" s="6" t="s">
        <v>92</v>
      </c>
      <c r="B33" s="95" t="s">
        <v>96</v>
      </c>
      <c r="C33" s="138" t="s">
        <v>266</v>
      </c>
      <c r="D33" s="199" t="s">
        <v>316</v>
      </c>
      <c r="E33" s="101" t="s">
        <v>195</v>
      </c>
      <c r="F33" s="25">
        <v>8</v>
      </c>
    </row>
    <row r="34" spans="1:6" ht="15.75" thickBot="1" x14ac:dyDescent="0.3">
      <c r="A34" s="6" t="s">
        <v>93</v>
      </c>
      <c r="B34" s="95" t="s">
        <v>68</v>
      </c>
      <c r="C34" s="95" t="str">
        <f>VLOOKUP(B34,Munka1!$1:$1048576,3,FALSE)</f>
        <v>037596</v>
      </c>
      <c r="D34" s="199" t="s">
        <v>271</v>
      </c>
      <c r="E34" s="101" t="s">
        <v>195</v>
      </c>
      <c r="F34" s="25">
        <v>72</v>
      </c>
    </row>
    <row r="35" spans="1:6" ht="15.75" thickBot="1" x14ac:dyDescent="0.3">
      <c r="A35" s="6" t="s">
        <v>94</v>
      </c>
      <c r="B35" s="95" t="s">
        <v>69</v>
      </c>
      <c r="C35" s="101" t="str">
        <f>VLOOKUP(B35,Munka1!$1:$1048576,3,FALSE)</f>
        <v>037597</v>
      </c>
      <c r="D35" s="199" t="s">
        <v>273</v>
      </c>
      <c r="E35" s="101" t="s">
        <v>195</v>
      </c>
      <c r="F35" s="25">
        <v>38</v>
      </c>
    </row>
    <row r="36" spans="1:6" ht="15.75" thickBot="1" x14ac:dyDescent="0.3">
      <c r="A36" s="6" t="s">
        <v>176</v>
      </c>
      <c r="B36" s="95" t="s">
        <v>70</v>
      </c>
      <c r="C36" s="95" t="str">
        <f>VLOOKUP(B36,Munka1!$1:$1048576,3,FALSE)</f>
        <v>037598</v>
      </c>
      <c r="D36" s="195" t="s">
        <v>275</v>
      </c>
      <c r="E36" s="101" t="s">
        <v>195</v>
      </c>
      <c r="F36" s="25">
        <v>151</v>
      </c>
    </row>
    <row r="37" spans="1:6" ht="15.75" thickBot="1" x14ac:dyDescent="0.3">
      <c r="A37" s="6" t="s">
        <v>177</v>
      </c>
      <c r="B37" s="95" t="s">
        <v>71</v>
      </c>
      <c r="C37" s="95" t="s">
        <v>276</v>
      </c>
      <c r="D37" s="195" t="s">
        <v>278</v>
      </c>
      <c r="E37" s="101" t="s">
        <v>195</v>
      </c>
      <c r="F37" s="25">
        <v>64</v>
      </c>
    </row>
    <row r="38" spans="1:6" ht="15.75" thickBot="1" x14ac:dyDescent="0.3">
      <c r="A38" s="6" t="s">
        <v>178</v>
      </c>
      <c r="B38" s="95" t="s">
        <v>72</v>
      </c>
      <c r="C38" s="95" t="s">
        <v>276</v>
      </c>
      <c r="D38" s="195" t="s">
        <v>280</v>
      </c>
      <c r="E38" s="101" t="s">
        <v>195</v>
      </c>
      <c r="F38" s="25">
        <v>13</v>
      </c>
    </row>
    <row r="39" spans="1:6" ht="30.75" thickBot="1" x14ac:dyDescent="0.3">
      <c r="A39" s="6" t="s">
        <v>179</v>
      </c>
      <c r="B39" s="95" t="s">
        <v>76</v>
      </c>
      <c r="C39" s="95" t="s">
        <v>297</v>
      </c>
      <c r="D39" s="209" t="s">
        <v>299</v>
      </c>
      <c r="E39" s="101" t="s">
        <v>195</v>
      </c>
      <c r="F39" s="25">
        <v>463</v>
      </c>
    </row>
    <row r="40" spans="1:6" ht="30.75" thickBot="1" x14ac:dyDescent="0.3">
      <c r="A40" s="6" t="s">
        <v>180</v>
      </c>
      <c r="B40" s="95" t="s">
        <v>181</v>
      </c>
      <c r="C40" s="95" t="str">
        <f>VLOOKUP(B40,Munka1!$1:$1048576,3,FALSE)</f>
        <v>038582</v>
      </c>
      <c r="D40" s="203" t="s">
        <v>303</v>
      </c>
      <c r="E40" s="101" t="s">
        <v>195</v>
      </c>
      <c r="F40" s="25">
        <v>25</v>
      </c>
    </row>
    <row r="41" spans="1:6" ht="15.75" thickBot="1" x14ac:dyDescent="0.3">
      <c r="A41" s="6" t="s">
        <v>183</v>
      </c>
      <c r="B41" s="95" t="s">
        <v>79</v>
      </c>
      <c r="C41" s="95" t="s">
        <v>304</v>
      </c>
      <c r="D41" s="195" t="s">
        <v>306</v>
      </c>
      <c r="E41" s="101" t="s">
        <v>195</v>
      </c>
      <c r="F41" s="25">
        <v>249</v>
      </c>
    </row>
    <row r="42" spans="1:6" ht="15.75" thickBot="1" x14ac:dyDescent="0.3">
      <c r="A42" s="6" t="s">
        <v>184</v>
      </c>
      <c r="B42" s="95" t="s">
        <v>83</v>
      </c>
      <c r="C42" s="95" t="str">
        <f>VLOOKUP(B42,Munka1!$1:$1048576,3,FALSE)</f>
        <v>037632</v>
      </c>
      <c r="D42" s="196" t="s">
        <v>313</v>
      </c>
      <c r="E42" s="101" t="s">
        <v>195</v>
      </c>
      <c r="F42" s="25">
        <v>76</v>
      </c>
    </row>
    <row r="43" spans="1:6" ht="15.75" thickBot="1" x14ac:dyDescent="0.3">
      <c r="A43" s="6" t="s">
        <v>185</v>
      </c>
      <c r="B43" s="95" t="s">
        <v>84</v>
      </c>
      <c r="C43" s="95" t="str">
        <f>VLOOKUP(B43,Munka1!$1:$1048576,3,FALSE)</f>
        <v>037602</v>
      </c>
      <c r="D43" s="196" t="s">
        <v>315</v>
      </c>
      <c r="E43" s="101" t="s">
        <v>195</v>
      </c>
      <c r="F43" s="25">
        <v>173</v>
      </c>
    </row>
    <row r="44" spans="1:6" ht="15.75" thickBot="1" x14ac:dyDescent="0.3">
      <c r="A44" s="6" t="s">
        <v>186</v>
      </c>
      <c r="B44" s="95" t="s">
        <v>26</v>
      </c>
      <c r="C44" s="121">
        <v>200407</v>
      </c>
      <c r="D44" s="215" t="s">
        <v>215</v>
      </c>
      <c r="E44" s="101" t="s">
        <v>194</v>
      </c>
      <c r="F44" s="25">
        <v>289</v>
      </c>
    </row>
    <row r="45" spans="1:6" ht="15.75" thickBot="1" x14ac:dyDescent="0.3">
      <c r="A45" s="6" t="s">
        <v>187</v>
      </c>
      <c r="B45" s="95" t="s">
        <v>36</v>
      </c>
      <c r="C45" s="134" t="str">
        <f>VLOOKUP(B45,Munka1!$1:$1048576,3,FALSE)</f>
        <v>037612</v>
      </c>
      <c r="D45" s="198" t="s">
        <v>230</v>
      </c>
      <c r="E45" s="101" t="s">
        <v>194</v>
      </c>
      <c r="F45" s="25">
        <v>101</v>
      </c>
    </row>
    <row r="46" spans="1:6" ht="30.75" thickBot="1" x14ac:dyDescent="0.3">
      <c r="A46" s="6" t="s">
        <v>188</v>
      </c>
      <c r="B46" s="95" t="s">
        <v>42</v>
      </c>
      <c r="C46" s="134" t="str">
        <f>VLOOKUP(B46,Munka1!$1:$1048576,3,FALSE)</f>
        <v>038580</v>
      </c>
      <c r="D46" s="195" t="s">
        <v>242</v>
      </c>
      <c r="E46" s="101" t="s">
        <v>194</v>
      </c>
      <c r="F46" s="25">
        <v>19</v>
      </c>
    </row>
    <row r="47" spans="1:6" ht="15.75" thickBot="1" x14ac:dyDescent="0.3">
      <c r="A47" s="6" t="s">
        <v>189</v>
      </c>
      <c r="B47" s="95" t="s">
        <v>73</v>
      </c>
      <c r="C47" s="95" t="str">
        <f>VLOOKUP(B47,Munka1!$1:$1048576,3,FALSE)</f>
        <v>037613</v>
      </c>
      <c r="D47" s="195" t="s">
        <v>282</v>
      </c>
      <c r="E47" s="101" t="s">
        <v>194</v>
      </c>
      <c r="F47" s="25">
        <v>106</v>
      </c>
    </row>
    <row r="48" spans="1:6" ht="15.75" thickBot="1" x14ac:dyDescent="0.3">
      <c r="A48" s="6" t="s">
        <v>190</v>
      </c>
      <c r="B48" s="95" t="s">
        <v>139</v>
      </c>
      <c r="C48" s="95" t="str">
        <f>VLOOKUP(B48,Munka1!$1:$1048576,3,FALSE)</f>
        <v>307613</v>
      </c>
      <c r="D48" s="214" t="s">
        <v>284</v>
      </c>
      <c r="E48" s="101" t="s">
        <v>194</v>
      </c>
      <c r="F48" s="25">
        <v>11</v>
      </c>
    </row>
    <row r="49" spans="1:6" x14ac:dyDescent="0.25">
      <c r="A49" s="6" t="s">
        <v>191</v>
      </c>
      <c r="B49" s="95" t="s">
        <v>75</v>
      </c>
      <c r="C49" s="95" t="str">
        <f>VLOOKUP(B49,Munka1!$1:$1048576,3,FALSE)</f>
        <v>037614</v>
      </c>
      <c r="D49" s="209" t="s">
        <v>296</v>
      </c>
      <c r="E49" s="101" t="s">
        <v>194</v>
      </c>
      <c r="F49" s="25">
        <v>53</v>
      </c>
    </row>
  </sheetData>
  <sortState ref="B6:F49">
    <sortCondition ref="E5:E49"/>
  </sortState>
  <mergeCells count="7">
    <mergeCell ref="F3:F4"/>
    <mergeCell ref="E1:F1"/>
    <mergeCell ref="A3:A4"/>
    <mergeCell ref="B3:B4"/>
    <mergeCell ref="C3:C4"/>
    <mergeCell ref="D3:D4"/>
    <mergeCell ref="E3:E4"/>
  </mergeCells>
  <hyperlinks>
    <hyperlink ref="D17" r:id="rId1" display="csertan.sandor@gmail.com"/>
  </hyperlinks>
  <pageMargins left="0.70866141732283472" right="0.70866141732283472" top="0.74803149606299213" bottom="0.74803149606299213" header="0.31496062992125984" footer="0.31496062992125984"/>
  <pageSetup paperSize="9" scale="4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Általános iskola</vt:lpstr>
      <vt:lpstr>Gimnázium</vt:lpstr>
      <vt:lpstr>AMI és koli</vt:lpstr>
      <vt:lpstr>EGyMI-k</vt:lpstr>
      <vt:lpstr>Munka1</vt:lpstr>
      <vt:lpstr>Munka2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Zsuzsanna dr.</dc:creator>
  <cp:lastModifiedBy>Őri Katalin</cp:lastModifiedBy>
  <cp:lastPrinted>2019-05-09T08:32:47Z</cp:lastPrinted>
  <dcterms:created xsi:type="dcterms:W3CDTF">2015-10-30T14:44:26Z</dcterms:created>
  <dcterms:modified xsi:type="dcterms:W3CDTF">2019-05-09T08:49:32Z</dcterms:modified>
</cp:coreProperties>
</file>