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25" tabRatio="861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  <sheet name="Épületautomatika, -felügyelet (" sheetId="5" r:id="rId5"/>
  </sheets>
  <calcPr calcId="145621"/>
</workbook>
</file>

<file path=xl/calcChain.xml><?xml version="1.0" encoding="utf-8"?>
<calcChain xmlns="http://schemas.openxmlformats.org/spreadsheetml/2006/main">
  <c r="C2" i="2" l="1"/>
  <c r="I24" i="5"/>
  <c r="H24" i="5"/>
  <c r="I22" i="5"/>
  <c r="H22" i="5"/>
  <c r="I20" i="5"/>
  <c r="H20" i="5"/>
  <c r="I18" i="5"/>
  <c r="H18" i="5"/>
  <c r="I16" i="5"/>
  <c r="H16" i="5"/>
  <c r="I14" i="5"/>
  <c r="H14" i="5"/>
  <c r="I12" i="5"/>
  <c r="H12" i="5"/>
  <c r="I10" i="5"/>
  <c r="H10" i="5"/>
  <c r="I8" i="5"/>
  <c r="H8" i="5"/>
  <c r="I6" i="5"/>
  <c r="H6" i="5"/>
  <c r="I4" i="5"/>
  <c r="H4" i="5"/>
  <c r="I2" i="5"/>
  <c r="I26" i="5" s="1"/>
  <c r="C4" i="2" s="1"/>
  <c r="H2" i="5"/>
  <c r="H26" i="5" s="1"/>
  <c r="B4" i="2" s="1"/>
  <c r="I60" i="4"/>
  <c r="H60" i="4"/>
  <c r="I58" i="4"/>
  <c r="H58" i="4"/>
  <c r="I56" i="4"/>
  <c r="H56" i="4"/>
  <c r="I54" i="4"/>
  <c r="H54" i="4"/>
  <c r="I52" i="4"/>
  <c r="H52" i="4"/>
  <c r="I50" i="4"/>
  <c r="H50" i="4"/>
  <c r="I48" i="4"/>
  <c r="H48" i="4"/>
  <c r="I46" i="4"/>
  <c r="H46" i="4"/>
  <c r="I44" i="4"/>
  <c r="H44" i="4"/>
  <c r="I42" i="4"/>
  <c r="H42" i="4"/>
  <c r="I40" i="4"/>
  <c r="H40" i="4"/>
  <c r="I38" i="4"/>
  <c r="H38" i="4"/>
  <c r="I36" i="4"/>
  <c r="H36" i="4"/>
  <c r="I34" i="4"/>
  <c r="H34" i="4"/>
  <c r="I32" i="4"/>
  <c r="H32" i="4"/>
  <c r="I30" i="4"/>
  <c r="H30" i="4"/>
  <c r="I28" i="4"/>
  <c r="H28" i="4"/>
  <c r="I26" i="4"/>
  <c r="H26" i="4"/>
  <c r="I24" i="4"/>
  <c r="H24" i="4"/>
  <c r="I22" i="4"/>
  <c r="H22" i="4"/>
  <c r="I20" i="4"/>
  <c r="H20" i="4"/>
  <c r="I18" i="4"/>
  <c r="H18" i="4"/>
  <c r="I16" i="4"/>
  <c r="H16" i="4"/>
  <c r="I14" i="4"/>
  <c r="H14" i="4"/>
  <c r="I12" i="4"/>
  <c r="H12" i="4"/>
  <c r="I10" i="4"/>
  <c r="H10" i="4"/>
  <c r="I8" i="4"/>
  <c r="H8" i="4"/>
  <c r="I6" i="4"/>
  <c r="H6" i="4"/>
  <c r="I4" i="4"/>
  <c r="H4" i="4"/>
  <c r="I2" i="4"/>
  <c r="H2" i="4"/>
  <c r="I16" i="3"/>
  <c r="H16" i="3"/>
  <c r="I14" i="3"/>
  <c r="H14" i="3"/>
  <c r="I12" i="3"/>
  <c r="H12" i="3"/>
  <c r="I10" i="3"/>
  <c r="H10" i="3"/>
  <c r="I8" i="3"/>
  <c r="H8" i="3"/>
  <c r="I6" i="3"/>
  <c r="H6" i="3"/>
  <c r="I4" i="3"/>
  <c r="H4" i="3"/>
  <c r="I2" i="3"/>
  <c r="I18" i="3" s="1"/>
  <c r="H2" i="3"/>
  <c r="H18" i="3" s="1"/>
  <c r="B2" i="2" s="1"/>
  <c r="H62" i="4" l="1"/>
  <c r="B3" i="2" s="1"/>
  <c r="B5" i="2" s="1"/>
  <c r="C24" i="1" s="1"/>
  <c r="C25" i="1" s="1"/>
  <c r="I62" i="4"/>
  <c r="C3" i="2" s="1"/>
  <c r="C5" i="2" s="1"/>
  <c r="D24" i="1" s="1"/>
  <c r="D25" i="1" s="1"/>
  <c r="C26" i="1" l="1"/>
  <c r="C27" i="1"/>
  <c r="C28" i="1" s="1"/>
</calcChain>
</file>

<file path=xl/sharedStrings.xml><?xml version="1.0" encoding="utf-8"?>
<sst xmlns="http://schemas.openxmlformats.org/spreadsheetml/2006/main" count="210" uniqueCount="135">
  <si>
    <t xml:space="preserve">                                       </t>
  </si>
  <si>
    <t xml:space="preserve">A munka leírása:                       </t>
  </si>
  <si>
    <t xml:space="preserve">épületvillamossági munkái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</si>
  <si>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</si>
  <si>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</si>
  <si>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</si>
  <si>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</si>
  <si>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</si>
  <si>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</si>
  <si>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</si>
  <si>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</si>
  <si>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</si>
  <si>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</si>
  <si>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</si>
  <si>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</si>
  <si>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Név : </t>
  </si>
  <si>
    <t xml:space="preserve">Cím : </t>
  </si>
  <si>
    <t xml:space="preserve">Epreskerti Általános Iskolában könyvtár helyiség átalakítása okosterem helyiséggé             </t>
  </si>
  <si>
    <t>Munkanem megnevezése</t>
  </si>
  <si>
    <t>Anyag összege</t>
  </si>
  <si>
    <t>Díj összege</t>
  </si>
  <si>
    <t>Falazás és egyéb kőművesmunka</t>
  </si>
  <si>
    <t>Elektromosenergia-ellátás, villanyszerelés</t>
  </si>
  <si>
    <t>Épületautomatika, -felügyelet (gyengeáram)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</si>
  <si>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</si>
  <si>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</si>
  <si>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</si>
  <si>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</si>
  <si>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</si>
  <si>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</si>
  <si>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</si>
  <si>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</si>
  <si>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</si>
  <si>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</si>
  <si>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</si>
  <si>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Faláttörés 30x30 cm méretig, téglafalban, 12,01-25 cm falvastagság között</t>
  </si>
  <si>
    <t>db</t>
  </si>
  <si>
    <t>33-063-3.2.1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</si>
  <si>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</si>
  <si>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t>m</t>
  </si>
  <si>
    <t>33-063-3.2.2</t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</si>
  <si>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</si>
  <si>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33-063-3.2.3</t>
  </si>
  <si>
    <t>Horonyvésés, téglafalban, 16,01-24,00 cm² keresztmetszet között</t>
  </si>
  <si>
    <t>33-063-21.4.1</t>
  </si>
  <si>
    <t>Fészekvésés, dobozok részére téglafalban, 55 - 78 mm átmérő között, 30 mm mélységig</t>
  </si>
  <si>
    <t>33-063-21.4.3</t>
  </si>
  <si>
    <t>Fészekvésés, dobozok részére téglafalban, 150 x 150 mm-es, 50 mm mélységig</t>
  </si>
  <si>
    <t>33-063-21.4.7</t>
  </si>
  <si>
    <t>Fészekvésés, dobozok részére téglafalban, 350 x 350 mm-es, 50 mm mélységig</t>
  </si>
  <si>
    <t>K-tétel</t>
  </si>
  <si>
    <t>Horonyvésés aljzatbetonban</t>
  </si>
  <si>
    <t>Munkanem összesen:</t>
  </si>
  <si>
    <t>71-000-1.5.1</t>
  </si>
  <si>
    <t>Vezetékek, kábelek és szerelvények bontása; vörösréz vagy alumínium vezeték leszerelése védőcsőből kihúzva, 10 mm2-ig</t>
  </si>
  <si>
    <t>71-000-1.8</t>
  </si>
  <si>
    <t>Vezetékek, kábelek és szerelvények bontása; vezetékcsatorna, kábelcsatorna, mellvédcsatorna, padlószegélycsatorna leszerelése</t>
  </si>
  <si>
    <t>71-000-1.11</t>
  </si>
  <si>
    <t>Vezetékek, kábelek és szerelvények bontása; kapcsolók, csatlakozó aljzatok, falifoglalatok, csengők, reduktorok, erős- vagy gyengeáramú nyomók, termosztátok, lépcsőházi automaták, jelzők leszerelése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</si>
  <si>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</si>
  <si>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</si>
  <si>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71-001-1.1.1.1.2-0110129</t>
  </si>
  <si>
    <t>Merev, simafalú műanyag védőcső elhelyezése, elágazó dobozokkal, előre elkészített falhoronyba, vékonyfalú kivitelben, könnyű mechanikai igénybevételre, Névleges méret: 21-29 mm, HYDRO-THERM beltéri Mü III. vékonyfalú, hajlítható
merev műanyag szürke védőcső 29 mm, Kód: MU-III 29</t>
  </si>
  <si>
    <t>71-001-1.2.1.2</t>
  </si>
  <si>
    <t>Merev, simafalú műanyag védőcső elhelyezése, elágazó dobozokkal, falon kívül, előre elkészített tartó szerkezetre szerelve, erősített falú kivitelben, közepes mechanikai igénybevételre, Névleges méret: 21-29 mm
Mü-II. 25 védőcső</t>
  </si>
  <si>
    <t>71-001-1.5.3</t>
  </si>
  <si>
    <t>Merev, simafalú műanyag védőcső elhelyezése, elágazó dobozokkal, aljzatba, vastagfalú műanyag csőből horonyvésés és doboz
elhelyezése nélkül, Névleges méret: 36-48 mm
SYMALEN ELS 40/32mm</t>
  </si>
  <si>
    <t>71-001-11.1.1-0121108</t>
  </si>
  <si>
    <t>Elágazó doboz illetve szerelvénydoboz elhelyezése, süllyesztve, fészekvésés nélkül, Névleges méret: Ø68 mm-ig, 2xØ68 mm-ig vagy négyzetes kivitelben, 30-60 mm mélységig, max. négyes sorolásig HYDRO-THERM fehér sorolható doboz, 65-SK2, Kód: 65-SK2</t>
  </si>
  <si>
    <t>71-001-11.1.2-0121004</t>
  </si>
  <si>
    <t>Elágazó doboz illetve szerelvénydoboz elhelyezése, süllyesztve, fészekvésés nélkül, Névleges méret: 70, 80, 100, 150, 200 mm
87, 107, 159, 240, 238 mm (70 - 300 mm), HYDRO-THERM beltéri elágazó doboz, Müdk 150 mm, Kód: 150-K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</si>
  <si>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</si>
  <si>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</si>
  <si>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71-001-24.2.4</t>
  </si>
  <si>
    <t>Műanyag vezetékcsatorna, padlószegélycsatorna elhelyezése
előre elkészített tartószerkezetre szerelve, idomdarabokkal, szélesség:  100 mm felett:
Schneider Electric Optiline45 szerelvényezhető kábelcsatorna 140x55 két rekesszel fehér RAL 9010 színben, csatornatest  ISM10300 + fedél ISM10900 + végzáró ISM10304 + takaróelem készlet toldóelemekkel ISM10306</t>
  </si>
  <si>
    <t>71-002-1.1-0210002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</si>
  <si>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 450/750V 1x1,5 mm2, tömör rézvezetővel (MCu)</t>
    </r>
  </si>
  <si>
    <t>71-002-1.1-0210003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</si>
  <si>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 450/750V 1x2,5 mm2, tömör rézvezetővel (MCu)</t>
    </r>
  </si>
  <si>
    <t>71-002-1.2-0213004</t>
  </si>
  <si>
    <t>Szigetelt vezeték elhelyezése védőcsőbe húzva
vagy vezetékcsatornába fektetve, rézvezetővel, leágazó kötésekkel,
szigetelés ellenállás méréssel,
a szerelvényekhez csatlakozó vezetékvégek bekötése nélkül, keresztmetszet: 4-6 mm², PannonCom-Kábel H07V-K 450/750V 1x4 mm², hajlékony rézvezetővel (Mkh)</t>
  </si>
  <si>
    <t>71-003-9</t>
  </si>
  <si>
    <t>Vezetékösszekötők elhelyezése</t>
  </si>
  <si>
    <t>71-005-2.53.1-0535222</t>
  </si>
  <si>
    <t>Összeépíthető világítási  és telekommunikációs szerelvények elemei; Kapcsoló/nyomó/csatlakozó betét elhelyezése fedéllel (keret nélkül), egypólusú, Schneider Electric SEDNA Egypólusú kapcsoló, rugós bekötés, 10AX (101), fehér, Csz.: SDN0100121</t>
  </si>
  <si>
    <t>71-005-2.53.5-0535333</t>
  </si>
  <si>
    <t>Összeépíthető világítási  és telekommunikációs szerelvények elemei; Kapcsoló/nyomó/csatlakozó betét elhelyezése fedéllel (keret nélkül), alternatív (váltó), Schneider Electric SEDNA Váltókapcsoló, rugós bekötés, 10AX (106), fehér, Csz.: SDN0400121</t>
  </si>
  <si>
    <t>71-005-2.53.7-0535441</t>
  </si>
  <si>
    <t>Összeépíthető világítási  és telekommunikációs szerelvények elemei; Kapcsoló/nyomó/csatlakozó betét elhelyezése fedéllel (keret nélkül), konnektor, Schneider Electric SEDNA 2P+F csatlakozóaljzat, csavaros bekötés, 16A, fehér, Csz.: SDN3000521</t>
  </si>
  <si>
    <t>71-005-2.63.1.2</t>
  </si>
  <si>
    <t>Összeépíthető világítási  és telekommunikációs szerelvények elemei; Csatlakozóaljzat (dugaszolóaljzat) elhelyezése, földelt, kettes, Schneider Electric Altira 45x45 2x2P+F padlószegély csatornába szerelhető csatlakozóaljzat sínezett, rugós, fehér, Csz.: ALB45252</t>
  </si>
  <si>
    <t>71-005-2.98.1.1</t>
  </si>
  <si>
    <t>Összeépíthető világítási  és telekommunikációs szerelvények elemei; Keret elhelyezése, egyes keret, vízszintes, Schneider Electric SEDNA Egyes keret, alumínium, Csz.: SDN5800160</t>
  </si>
  <si>
    <t>71-005-2.98.2.1</t>
  </si>
  <si>
    <t>Összeépíthető világítási  és telekommunikációs szerelvények elemei; Keret elhelyezése, kettes keret, vízszintes, Schneider Electric SEDNA Kettes keret, alumínium, Csz.: SDN5800360</t>
  </si>
  <si>
    <t>71-005-2.98.3.1</t>
  </si>
  <si>
    <t>Összeépíthető világítási  és telekommunikációs szerelvények elemei; Keret elhelyezése, hármas keret, vízszintes, Schneider Electric SEDNA Hármas keret, alumínium, Csz.: SDN5800560</t>
  </si>
  <si>
    <t>71-008-4-0910074</t>
  </si>
  <si>
    <t>NEOZED rendszerű biztosítóaljzatok elhelyezése,
kalapsínre szerelve, NEOZED biztosító aljzat
EATON FCFBD02DI-3 (148810) aljzat + 3x Z-D02/SK (100651) fej meglévő FE jelű villamos főelosztóba szerelve</t>
  </si>
  <si>
    <t>klt</t>
  </si>
  <si>
    <t>71-008-6-0130637</t>
  </si>
  <si>
    <t>Biztosítóbetét behelyezése aljzatba,
DIAZED és NEOZED és hengeres betétek
behelyezése, KVGY D02 NEOZED biztosító betét, 25 A</t>
  </si>
  <si>
    <t>71-009-1.2.2-0623679</t>
  </si>
  <si>
    <t>Áramköri kiselosztók falba süllyesztett kivitelben, kalapsínes szerelőlappal,N- és PE sínnel, max. 63A-ig, IP 30, IP 40 védettséggel, kiselosztók 12-18 egység között, Schneider Electric Easy9 süllyesztett kiselosztó 18 modul PE és N sínnel füstszínű ajtóval, R: EZ9E118S2F
(E1 jelű földszinti elosztó a terv szerinti áramköri elemekből felépítve)</t>
  </si>
  <si>
    <t>71-011-5.2.1-0620995</t>
  </si>
  <si>
    <t>Fénycsövek, T8 egyenes fénycsövek, TUNGSRAM F36W/840/XLR fénycső, G13/24 fej, háromsávos, recycable, Kód: 16856</t>
  </si>
  <si>
    <t>71-013-7.4</t>
  </si>
  <si>
    <t>Érintésvédelmi hálózat tartozékainak szerelése, nagykiterjedésű fémtárgy földelő kötése</t>
  </si>
  <si>
    <t>71-013-9</t>
  </si>
  <si>
    <t>Villám és érintésvédelmi mérés és jegyzőkönyv készítése</t>
  </si>
  <si>
    <t>mp*</t>
  </si>
  <si>
    <t>71-013-11.7.1-0310236</t>
  </si>
  <si>
    <t>Villám- és érintésvédelmi hálózatok, túlfeszültség levezetők és tartozékok elhelyezése, parapet csatornába vagy dugalj mögé
szerelhető kivitelben,
1 fázisú, 3 vezetős (D fokozat), OBO univerzális D-fokozatú túlfeszültség-levezető, szerelvény mögé építhető, akusztikus kijelzővel, 5 év garanciával, ÜSM-A, R.sz.: 5092451</t>
  </si>
  <si>
    <t>Megvalósulási dokumentáció készítés</t>
  </si>
  <si>
    <t>71-005-2.53.8-0535181</t>
  </si>
  <si>
    <t>Összeépíthető világítási  és telekommunikációs szerelvények elemei; Kapcsoló/nyomó/csatlakozó betét elhelyezése fedéllel (keret nélkül), telefon, TV, PC, audio, Schneider Electric SEDNA TV/R/SAT aljzat, végzáró, 1 dB, fehér, Csz.: SDN3501321</t>
  </si>
  <si>
    <t>71-005-2.53.8-0535207</t>
  </si>
  <si>
    <t>Összeépíthető világítási  és telekommunikációs szerelvények elemei; Kapcsoló/nyomó/csatlakozó betét elhelyezése fedéllel (keret nélkül), telefon, TV, PC, audio, Schneider Electric SEDNA 1xRJ45 Cat6 UTP aljzat, fehér, Csz.: SDN4700121</t>
  </si>
  <si>
    <t>71-005-2.53.8-0535295</t>
  </si>
  <si>
    <t>Összeépíthető világítási  és telekommunikációs szerelvények elemei; Kapcsoló/nyomó/csatlakozó betét elhelyezése fedéllel (keret nélkül), telefon, TV, PC, audio, Schneider Electric SEDNA Kettős hangfalcsatlakozó, rugós bekötés, fehér, Csz.: SDN5400121</t>
  </si>
  <si>
    <t>71-005-2.62</t>
  </si>
  <si>
    <t>Összeépíthető világítási  és telekommunikációs szerelvények elemei; Telekommunikációs csatlakozóaljzat elhelyezése
(műanyag borítóelemek nélkül), Schneider Electric Altira 45x45 1xRJ45 Cat6 padlószegély csatornába szerelhető árnyékolt UTP aljzat, fehér, Csz.: ALB45303</t>
  </si>
  <si>
    <t>72-041-1.1.1.2.1-0224008</t>
  </si>
  <si>
    <t>Strukturált adatátviteli kábel elhelyezése tömör rézvezetővel, védőcsőbe húzva, kábeltálcára vagy kábelcsatornába fektetve, falikábel, 250 MHz frekvenciatartomány Cat.6 U/UTP PannonCom-Kábel BELDEN 2424D (blue, box/305m) - Belden Cat6 U/UTP 350 Mhz, kék, struktúrált hálózati kábel, Csz: B2424D.06A305</t>
  </si>
  <si>
    <t>Riasztó rendszer meglévő mozgásérzékelőjének kikötése, le- és felszerelése</t>
  </si>
  <si>
    <t>Hangosítási rendszer meglévő hangszórójának kikötése, le- és felszerelése</t>
  </si>
  <si>
    <t>72-041-15.2-0550032</t>
  </si>
  <si>
    <t>Patch panel elhelyezése előre kialakított rack szekrényben,
4-96 Port, RJ 45 Cat. 6 komplett, LAN 24 portos patchpanel Cat6 UTP</t>
  </si>
  <si>
    <t>72-041-41.2.1.1.1.2</t>
  </si>
  <si>
    <t>Switch elhelyezése RJ-45 csatlakozókkal, fém tokozású, belső táppal, rack szekrénybe szerelhető, nem menedzselhető, 10/100 Mbit/s, 17-48 portos
Cisco SF112-24 24-Port 10/100</t>
  </si>
  <si>
    <t>72-041-81.1.5</t>
  </si>
  <si>
    <t>Aktív eszközök felszerelése és installálása asztali vagy rack kivitelben
TP-LINK EAP110 WiFi hozzáférési pont, 2.4 GHz, 300Mbps, IEEE 802.11b/g/n, PoE, 24VDC</t>
  </si>
  <si>
    <t>72-041-121.1.2.1.1</t>
  </si>
  <si>
    <t>Rack szekrény telepítése fali kivitelben, 19"-os előre elkészített tartószerkezetre,
4-20U magasság, egyrészes kivitel
6U-III rack szekrény GQ300-6 540x300x310mm</t>
  </si>
  <si>
    <t>Informatikai rendszer üzembehelyezése, megvalósulási dokumentáció készítés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</si>
</sst>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D24" sqref="D24"/>
    </sheetView>
  </sheetViews>
  <sheetFormatPr defaultRowHeight="15.75" x14ac:dyDescent="0.25"/>
  <cols>
    <col min="1" max="1" width="36.42578125" style="3" customWidth="1"/>
    <col min="2" max="2" width="10.7109375" style="3" customWidth="1"/>
    <col min="3" max="4" width="15.7109375" style="3" customWidth="1"/>
    <col min="5" max="256" width="9.140625" style="3"/>
    <col min="257" max="257" width="36.42578125" style="3" customWidth="1"/>
    <col min="258" max="258" width="10.7109375" style="3" customWidth="1"/>
    <col min="259" max="260" width="15.7109375" style="3" customWidth="1"/>
    <col min="261" max="512" width="9.140625" style="3"/>
    <col min="513" max="513" width="36.42578125" style="3" customWidth="1"/>
    <col min="514" max="514" width="10.7109375" style="3" customWidth="1"/>
    <col min="515" max="516" width="15.7109375" style="3" customWidth="1"/>
    <col min="517" max="768" width="9.140625" style="3"/>
    <col min="769" max="769" width="36.42578125" style="3" customWidth="1"/>
    <col min="770" max="770" width="10.7109375" style="3" customWidth="1"/>
    <col min="771" max="772" width="15.7109375" style="3" customWidth="1"/>
    <col min="773" max="1024" width="9.140625" style="3"/>
    <col min="1025" max="1025" width="36.42578125" style="3" customWidth="1"/>
    <col min="1026" max="1026" width="10.7109375" style="3" customWidth="1"/>
    <col min="1027" max="1028" width="15.7109375" style="3" customWidth="1"/>
    <col min="1029" max="1280" width="9.140625" style="3"/>
    <col min="1281" max="1281" width="36.42578125" style="3" customWidth="1"/>
    <col min="1282" max="1282" width="10.7109375" style="3" customWidth="1"/>
    <col min="1283" max="1284" width="15.7109375" style="3" customWidth="1"/>
    <col min="1285" max="1536" width="9.140625" style="3"/>
    <col min="1537" max="1537" width="36.42578125" style="3" customWidth="1"/>
    <col min="1538" max="1538" width="10.7109375" style="3" customWidth="1"/>
    <col min="1539" max="1540" width="15.7109375" style="3" customWidth="1"/>
    <col min="1541" max="1792" width="9.140625" style="3"/>
    <col min="1793" max="1793" width="36.42578125" style="3" customWidth="1"/>
    <col min="1794" max="1794" width="10.7109375" style="3" customWidth="1"/>
    <col min="1795" max="1796" width="15.7109375" style="3" customWidth="1"/>
    <col min="1797" max="2048" width="9.140625" style="3"/>
    <col min="2049" max="2049" width="36.42578125" style="3" customWidth="1"/>
    <col min="2050" max="2050" width="10.7109375" style="3" customWidth="1"/>
    <col min="2051" max="2052" width="15.7109375" style="3" customWidth="1"/>
    <col min="2053" max="2304" width="9.140625" style="3"/>
    <col min="2305" max="2305" width="36.42578125" style="3" customWidth="1"/>
    <col min="2306" max="2306" width="10.7109375" style="3" customWidth="1"/>
    <col min="2307" max="2308" width="15.7109375" style="3" customWidth="1"/>
    <col min="2309" max="2560" width="9.140625" style="3"/>
    <col min="2561" max="2561" width="36.42578125" style="3" customWidth="1"/>
    <col min="2562" max="2562" width="10.7109375" style="3" customWidth="1"/>
    <col min="2563" max="2564" width="15.7109375" style="3" customWidth="1"/>
    <col min="2565" max="2816" width="9.140625" style="3"/>
    <col min="2817" max="2817" width="36.42578125" style="3" customWidth="1"/>
    <col min="2818" max="2818" width="10.7109375" style="3" customWidth="1"/>
    <col min="2819" max="2820" width="15.7109375" style="3" customWidth="1"/>
    <col min="2821" max="3072" width="9.140625" style="3"/>
    <col min="3073" max="3073" width="36.42578125" style="3" customWidth="1"/>
    <col min="3074" max="3074" width="10.7109375" style="3" customWidth="1"/>
    <col min="3075" max="3076" width="15.7109375" style="3" customWidth="1"/>
    <col min="3077" max="3328" width="9.140625" style="3"/>
    <col min="3329" max="3329" width="36.42578125" style="3" customWidth="1"/>
    <col min="3330" max="3330" width="10.7109375" style="3" customWidth="1"/>
    <col min="3331" max="3332" width="15.7109375" style="3" customWidth="1"/>
    <col min="3333" max="3584" width="9.140625" style="3"/>
    <col min="3585" max="3585" width="36.42578125" style="3" customWidth="1"/>
    <col min="3586" max="3586" width="10.7109375" style="3" customWidth="1"/>
    <col min="3587" max="3588" width="15.7109375" style="3" customWidth="1"/>
    <col min="3589" max="3840" width="9.140625" style="3"/>
    <col min="3841" max="3841" width="36.42578125" style="3" customWidth="1"/>
    <col min="3842" max="3842" width="10.7109375" style="3" customWidth="1"/>
    <col min="3843" max="3844" width="15.7109375" style="3" customWidth="1"/>
    <col min="3845" max="4096" width="9.140625" style="3"/>
    <col min="4097" max="4097" width="36.42578125" style="3" customWidth="1"/>
    <col min="4098" max="4098" width="10.7109375" style="3" customWidth="1"/>
    <col min="4099" max="4100" width="15.7109375" style="3" customWidth="1"/>
    <col min="4101" max="4352" width="9.140625" style="3"/>
    <col min="4353" max="4353" width="36.42578125" style="3" customWidth="1"/>
    <col min="4354" max="4354" width="10.7109375" style="3" customWidth="1"/>
    <col min="4355" max="4356" width="15.7109375" style="3" customWidth="1"/>
    <col min="4357" max="4608" width="9.140625" style="3"/>
    <col min="4609" max="4609" width="36.42578125" style="3" customWidth="1"/>
    <col min="4610" max="4610" width="10.7109375" style="3" customWidth="1"/>
    <col min="4611" max="4612" width="15.7109375" style="3" customWidth="1"/>
    <col min="4613" max="4864" width="9.140625" style="3"/>
    <col min="4865" max="4865" width="36.42578125" style="3" customWidth="1"/>
    <col min="4866" max="4866" width="10.7109375" style="3" customWidth="1"/>
    <col min="4867" max="4868" width="15.7109375" style="3" customWidth="1"/>
    <col min="4869" max="5120" width="9.140625" style="3"/>
    <col min="5121" max="5121" width="36.42578125" style="3" customWidth="1"/>
    <col min="5122" max="5122" width="10.7109375" style="3" customWidth="1"/>
    <col min="5123" max="5124" width="15.7109375" style="3" customWidth="1"/>
    <col min="5125" max="5376" width="9.140625" style="3"/>
    <col min="5377" max="5377" width="36.42578125" style="3" customWidth="1"/>
    <col min="5378" max="5378" width="10.7109375" style="3" customWidth="1"/>
    <col min="5379" max="5380" width="15.7109375" style="3" customWidth="1"/>
    <col min="5381" max="5632" width="9.140625" style="3"/>
    <col min="5633" max="5633" width="36.42578125" style="3" customWidth="1"/>
    <col min="5634" max="5634" width="10.7109375" style="3" customWidth="1"/>
    <col min="5635" max="5636" width="15.7109375" style="3" customWidth="1"/>
    <col min="5637" max="5888" width="9.140625" style="3"/>
    <col min="5889" max="5889" width="36.42578125" style="3" customWidth="1"/>
    <col min="5890" max="5890" width="10.7109375" style="3" customWidth="1"/>
    <col min="5891" max="5892" width="15.7109375" style="3" customWidth="1"/>
    <col min="5893" max="6144" width="9.140625" style="3"/>
    <col min="6145" max="6145" width="36.42578125" style="3" customWidth="1"/>
    <col min="6146" max="6146" width="10.7109375" style="3" customWidth="1"/>
    <col min="6147" max="6148" width="15.7109375" style="3" customWidth="1"/>
    <col min="6149" max="6400" width="9.140625" style="3"/>
    <col min="6401" max="6401" width="36.42578125" style="3" customWidth="1"/>
    <col min="6402" max="6402" width="10.7109375" style="3" customWidth="1"/>
    <col min="6403" max="6404" width="15.7109375" style="3" customWidth="1"/>
    <col min="6405" max="6656" width="9.140625" style="3"/>
    <col min="6657" max="6657" width="36.42578125" style="3" customWidth="1"/>
    <col min="6658" max="6658" width="10.7109375" style="3" customWidth="1"/>
    <col min="6659" max="6660" width="15.7109375" style="3" customWidth="1"/>
    <col min="6661" max="6912" width="9.140625" style="3"/>
    <col min="6913" max="6913" width="36.42578125" style="3" customWidth="1"/>
    <col min="6914" max="6914" width="10.7109375" style="3" customWidth="1"/>
    <col min="6915" max="6916" width="15.7109375" style="3" customWidth="1"/>
    <col min="6917" max="7168" width="9.140625" style="3"/>
    <col min="7169" max="7169" width="36.42578125" style="3" customWidth="1"/>
    <col min="7170" max="7170" width="10.7109375" style="3" customWidth="1"/>
    <col min="7171" max="7172" width="15.7109375" style="3" customWidth="1"/>
    <col min="7173" max="7424" width="9.140625" style="3"/>
    <col min="7425" max="7425" width="36.42578125" style="3" customWidth="1"/>
    <col min="7426" max="7426" width="10.7109375" style="3" customWidth="1"/>
    <col min="7427" max="7428" width="15.7109375" style="3" customWidth="1"/>
    <col min="7429" max="7680" width="9.140625" style="3"/>
    <col min="7681" max="7681" width="36.42578125" style="3" customWidth="1"/>
    <col min="7682" max="7682" width="10.7109375" style="3" customWidth="1"/>
    <col min="7683" max="7684" width="15.7109375" style="3" customWidth="1"/>
    <col min="7685" max="7936" width="9.140625" style="3"/>
    <col min="7937" max="7937" width="36.42578125" style="3" customWidth="1"/>
    <col min="7938" max="7938" width="10.7109375" style="3" customWidth="1"/>
    <col min="7939" max="7940" width="15.7109375" style="3" customWidth="1"/>
    <col min="7941" max="8192" width="9.140625" style="3"/>
    <col min="8193" max="8193" width="36.42578125" style="3" customWidth="1"/>
    <col min="8194" max="8194" width="10.7109375" style="3" customWidth="1"/>
    <col min="8195" max="8196" width="15.7109375" style="3" customWidth="1"/>
    <col min="8197" max="8448" width="9.140625" style="3"/>
    <col min="8449" max="8449" width="36.42578125" style="3" customWidth="1"/>
    <col min="8450" max="8450" width="10.7109375" style="3" customWidth="1"/>
    <col min="8451" max="8452" width="15.7109375" style="3" customWidth="1"/>
    <col min="8453" max="8704" width="9.140625" style="3"/>
    <col min="8705" max="8705" width="36.42578125" style="3" customWidth="1"/>
    <col min="8706" max="8706" width="10.7109375" style="3" customWidth="1"/>
    <col min="8707" max="8708" width="15.7109375" style="3" customWidth="1"/>
    <col min="8709" max="8960" width="9.140625" style="3"/>
    <col min="8961" max="8961" width="36.42578125" style="3" customWidth="1"/>
    <col min="8962" max="8962" width="10.7109375" style="3" customWidth="1"/>
    <col min="8963" max="8964" width="15.7109375" style="3" customWidth="1"/>
    <col min="8965" max="9216" width="9.140625" style="3"/>
    <col min="9217" max="9217" width="36.42578125" style="3" customWidth="1"/>
    <col min="9218" max="9218" width="10.7109375" style="3" customWidth="1"/>
    <col min="9219" max="9220" width="15.7109375" style="3" customWidth="1"/>
    <col min="9221" max="9472" width="9.140625" style="3"/>
    <col min="9473" max="9473" width="36.42578125" style="3" customWidth="1"/>
    <col min="9474" max="9474" width="10.7109375" style="3" customWidth="1"/>
    <col min="9475" max="9476" width="15.7109375" style="3" customWidth="1"/>
    <col min="9477" max="9728" width="9.140625" style="3"/>
    <col min="9729" max="9729" width="36.42578125" style="3" customWidth="1"/>
    <col min="9730" max="9730" width="10.7109375" style="3" customWidth="1"/>
    <col min="9731" max="9732" width="15.7109375" style="3" customWidth="1"/>
    <col min="9733" max="9984" width="9.140625" style="3"/>
    <col min="9985" max="9985" width="36.42578125" style="3" customWidth="1"/>
    <col min="9986" max="9986" width="10.7109375" style="3" customWidth="1"/>
    <col min="9987" max="9988" width="15.7109375" style="3" customWidth="1"/>
    <col min="9989" max="10240" width="9.140625" style="3"/>
    <col min="10241" max="10241" width="36.42578125" style="3" customWidth="1"/>
    <col min="10242" max="10242" width="10.7109375" style="3" customWidth="1"/>
    <col min="10243" max="10244" width="15.7109375" style="3" customWidth="1"/>
    <col min="10245" max="10496" width="9.140625" style="3"/>
    <col min="10497" max="10497" width="36.42578125" style="3" customWidth="1"/>
    <col min="10498" max="10498" width="10.7109375" style="3" customWidth="1"/>
    <col min="10499" max="10500" width="15.7109375" style="3" customWidth="1"/>
    <col min="10501" max="10752" width="9.140625" style="3"/>
    <col min="10753" max="10753" width="36.42578125" style="3" customWidth="1"/>
    <col min="10754" max="10754" width="10.7109375" style="3" customWidth="1"/>
    <col min="10755" max="10756" width="15.7109375" style="3" customWidth="1"/>
    <col min="10757" max="11008" width="9.140625" style="3"/>
    <col min="11009" max="11009" width="36.42578125" style="3" customWidth="1"/>
    <col min="11010" max="11010" width="10.7109375" style="3" customWidth="1"/>
    <col min="11011" max="11012" width="15.7109375" style="3" customWidth="1"/>
    <col min="11013" max="11264" width="9.140625" style="3"/>
    <col min="11265" max="11265" width="36.42578125" style="3" customWidth="1"/>
    <col min="11266" max="11266" width="10.7109375" style="3" customWidth="1"/>
    <col min="11267" max="11268" width="15.7109375" style="3" customWidth="1"/>
    <col min="11269" max="11520" width="9.140625" style="3"/>
    <col min="11521" max="11521" width="36.42578125" style="3" customWidth="1"/>
    <col min="11522" max="11522" width="10.7109375" style="3" customWidth="1"/>
    <col min="11523" max="11524" width="15.7109375" style="3" customWidth="1"/>
    <col min="11525" max="11776" width="9.140625" style="3"/>
    <col min="11777" max="11777" width="36.42578125" style="3" customWidth="1"/>
    <col min="11778" max="11778" width="10.7109375" style="3" customWidth="1"/>
    <col min="11779" max="11780" width="15.7109375" style="3" customWidth="1"/>
    <col min="11781" max="12032" width="9.140625" style="3"/>
    <col min="12033" max="12033" width="36.42578125" style="3" customWidth="1"/>
    <col min="12034" max="12034" width="10.7109375" style="3" customWidth="1"/>
    <col min="12035" max="12036" width="15.7109375" style="3" customWidth="1"/>
    <col min="12037" max="12288" width="9.140625" style="3"/>
    <col min="12289" max="12289" width="36.42578125" style="3" customWidth="1"/>
    <col min="12290" max="12290" width="10.7109375" style="3" customWidth="1"/>
    <col min="12291" max="12292" width="15.7109375" style="3" customWidth="1"/>
    <col min="12293" max="12544" width="9.140625" style="3"/>
    <col min="12545" max="12545" width="36.42578125" style="3" customWidth="1"/>
    <col min="12546" max="12546" width="10.7109375" style="3" customWidth="1"/>
    <col min="12547" max="12548" width="15.7109375" style="3" customWidth="1"/>
    <col min="12549" max="12800" width="9.140625" style="3"/>
    <col min="12801" max="12801" width="36.42578125" style="3" customWidth="1"/>
    <col min="12802" max="12802" width="10.7109375" style="3" customWidth="1"/>
    <col min="12803" max="12804" width="15.7109375" style="3" customWidth="1"/>
    <col min="12805" max="13056" width="9.140625" style="3"/>
    <col min="13057" max="13057" width="36.42578125" style="3" customWidth="1"/>
    <col min="13058" max="13058" width="10.7109375" style="3" customWidth="1"/>
    <col min="13059" max="13060" width="15.7109375" style="3" customWidth="1"/>
    <col min="13061" max="13312" width="9.140625" style="3"/>
    <col min="13313" max="13313" width="36.42578125" style="3" customWidth="1"/>
    <col min="13314" max="13314" width="10.7109375" style="3" customWidth="1"/>
    <col min="13315" max="13316" width="15.7109375" style="3" customWidth="1"/>
    <col min="13317" max="13568" width="9.140625" style="3"/>
    <col min="13569" max="13569" width="36.42578125" style="3" customWidth="1"/>
    <col min="13570" max="13570" width="10.7109375" style="3" customWidth="1"/>
    <col min="13571" max="13572" width="15.7109375" style="3" customWidth="1"/>
    <col min="13573" max="13824" width="9.140625" style="3"/>
    <col min="13825" max="13825" width="36.42578125" style="3" customWidth="1"/>
    <col min="13826" max="13826" width="10.7109375" style="3" customWidth="1"/>
    <col min="13827" max="13828" width="15.7109375" style="3" customWidth="1"/>
    <col min="13829" max="14080" width="9.140625" style="3"/>
    <col min="14081" max="14081" width="36.42578125" style="3" customWidth="1"/>
    <col min="14082" max="14082" width="10.7109375" style="3" customWidth="1"/>
    <col min="14083" max="14084" width="15.7109375" style="3" customWidth="1"/>
    <col min="14085" max="14336" width="9.140625" style="3"/>
    <col min="14337" max="14337" width="36.42578125" style="3" customWidth="1"/>
    <col min="14338" max="14338" width="10.7109375" style="3" customWidth="1"/>
    <col min="14339" max="14340" width="15.7109375" style="3" customWidth="1"/>
    <col min="14341" max="14592" width="9.140625" style="3"/>
    <col min="14593" max="14593" width="36.42578125" style="3" customWidth="1"/>
    <col min="14594" max="14594" width="10.7109375" style="3" customWidth="1"/>
    <col min="14595" max="14596" width="15.7109375" style="3" customWidth="1"/>
    <col min="14597" max="14848" width="9.140625" style="3"/>
    <col min="14849" max="14849" width="36.42578125" style="3" customWidth="1"/>
    <col min="14850" max="14850" width="10.7109375" style="3" customWidth="1"/>
    <col min="14851" max="14852" width="15.7109375" style="3" customWidth="1"/>
    <col min="14853" max="15104" width="9.140625" style="3"/>
    <col min="15105" max="15105" width="36.42578125" style="3" customWidth="1"/>
    <col min="15106" max="15106" width="10.7109375" style="3" customWidth="1"/>
    <col min="15107" max="15108" width="15.7109375" style="3" customWidth="1"/>
    <col min="15109" max="15360" width="9.140625" style="3"/>
    <col min="15361" max="15361" width="36.42578125" style="3" customWidth="1"/>
    <col min="15362" max="15362" width="10.7109375" style="3" customWidth="1"/>
    <col min="15363" max="15364" width="15.7109375" style="3" customWidth="1"/>
    <col min="15365" max="15616" width="9.140625" style="3"/>
    <col min="15617" max="15617" width="36.42578125" style="3" customWidth="1"/>
    <col min="15618" max="15618" width="10.7109375" style="3" customWidth="1"/>
    <col min="15619" max="15620" width="15.7109375" style="3" customWidth="1"/>
    <col min="15621" max="15872" width="9.140625" style="3"/>
    <col min="15873" max="15873" width="36.42578125" style="3" customWidth="1"/>
    <col min="15874" max="15874" width="10.7109375" style="3" customWidth="1"/>
    <col min="15875" max="15876" width="15.7109375" style="3" customWidth="1"/>
    <col min="15877" max="16128" width="9.140625" style="3"/>
    <col min="16129" max="16129" width="36.42578125" style="3" customWidth="1"/>
    <col min="16130" max="16130" width="10.7109375" style="3" customWidth="1"/>
    <col min="16131" max="16132" width="15.7109375" style="3" customWidth="1"/>
    <col min="16133" max="16384" width="9.140625" style="3"/>
  </cols>
  <sheetData>
    <row r="1" spans="1:4" s="1" customFormat="1" ht="15" x14ac:dyDescent="0.25">
      <c r="A1" s="36"/>
      <c r="B1" s="37"/>
      <c r="C1" s="37"/>
      <c r="D1" s="37"/>
    </row>
    <row r="2" spans="1:4" s="1" customFormat="1" ht="15" x14ac:dyDescent="0.25">
      <c r="A2" s="36"/>
      <c r="B2" s="37"/>
      <c r="C2" s="37"/>
      <c r="D2" s="37"/>
    </row>
    <row r="3" spans="1:4" s="1" customFormat="1" ht="15" x14ac:dyDescent="0.25">
      <c r="A3" s="36"/>
      <c r="B3" s="37"/>
      <c r="C3" s="37"/>
      <c r="D3" s="37"/>
    </row>
    <row r="4" spans="1:4" s="2" customFormat="1" ht="15" x14ac:dyDescent="0.25">
      <c r="A4" s="38"/>
      <c r="B4" s="37"/>
      <c r="C4" s="37"/>
      <c r="D4" s="37"/>
    </row>
    <row r="5" spans="1:4" s="2" customFormat="1" ht="15" x14ac:dyDescent="0.25">
      <c r="A5" s="38"/>
      <c r="B5" s="37"/>
      <c r="C5" s="37"/>
      <c r="D5" s="37"/>
    </row>
    <row r="6" spans="1:4" s="2" customFormat="1" ht="15" x14ac:dyDescent="0.25">
      <c r="A6" s="38"/>
      <c r="B6" s="37"/>
      <c r="C6" s="37"/>
      <c r="D6" s="37"/>
    </row>
    <row r="7" spans="1:4" s="2" customFormat="1" ht="15" x14ac:dyDescent="0.25">
      <c r="A7" s="38"/>
      <c r="B7" s="37"/>
      <c r="C7" s="37"/>
      <c r="D7" s="37"/>
    </row>
    <row r="9" spans="1:4" x14ac:dyDescent="0.25">
      <c r="A9" s="3" t="s">
        <v>15</v>
      </c>
    </row>
    <row r="10" spans="1:4" x14ac:dyDescent="0.25">
      <c r="A10" s="3" t="s">
        <v>0</v>
      </c>
      <c r="C10" s="3" t="s">
        <v>0</v>
      </c>
    </row>
    <row r="11" spans="1:4" x14ac:dyDescent="0.25">
      <c r="A11" s="3" t="s">
        <v>16</v>
      </c>
    </row>
    <row r="12" spans="1:4" x14ac:dyDescent="0.25">
      <c r="A12" s="3" t="s">
        <v>0</v>
      </c>
    </row>
    <row r="13" spans="1:4" x14ac:dyDescent="0.25">
      <c r="A13" s="3" t="s">
        <v>0</v>
      </c>
    </row>
    <row r="14" spans="1:4" x14ac:dyDescent="0.25">
      <c r="A14" s="3" t="s">
        <v>0</v>
      </c>
    </row>
    <row r="15" spans="1:4" x14ac:dyDescent="0.25">
      <c r="A15" s="3" t="s">
        <v>1</v>
      </c>
    </row>
    <row r="16" spans="1:4" x14ac:dyDescent="0.25">
      <c r="A16" s="3" t="s">
        <v>17</v>
      </c>
    </row>
    <row r="17" spans="1:4" x14ac:dyDescent="0.25">
      <c r="A17" s="3" t="s">
        <v>2</v>
      </c>
    </row>
    <row r="18" spans="1:4" x14ac:dyDescent="0.25">
      <c r="A18" s="3" t="s">
        <v>3</v>
      </c>
    </row>
    <row r="19" spans="1:4" x14ac:dyDescent="0.25">
      <c r="A19" s="3" t="s">
        <v>4</v>
      </c>
    </row>
    <row r="20" spans="1:4" x14ac:dyDescent="0.25">
      <c r="A20" s="3" t="s">
        <v>3</v>
      </c>
    </row>
    <row r="22" spans="1:4" x14ac:dyDescent="0.25">
      <c r="A22" s="39" t="s">
        <v>5</v>
      </c>
      <c r="B22" s="40"/>
      <c r="C22" s="40"/>
      <c r="D22" s="40"/>
    </row>
    <row r="23" spans="1:4" x14ac:dyDescent="0.25">
      <c r="A23" s="4" t="s">
        <v>6</v>
      </c>
      <c r="B23" s="4"/>
      <c r="C23" s="5" t="s">
        <v>7</v>
      </c>
      <c r="D23" s="5" t="s">
        <v>8</v>
      </c>
    </row>
    <row r="24" spans="1:4" x14ac:dyDescent="0.25">
      <c r="A24" s="4" t="s">
        <v>9</v>
      </c>
      <c r="B24" s="4"/>
      <c r="C24" s="6">
        <f>+Összesítő!B5</f>
        <v>0</v>
      </c>
      <c r="D24" s="6">
        <f>+Összesítő!C5</f>
        <v>0</v>
      </c>
    </row>
    <row r="25" spans="1:4" x14ac:dyDescent="0.25">
      <c r="A25" s="4" t="s">
        <v>10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3" t="s">
        <v>11</v>
      </c>
      <c r="C26" s="41">
        <f>ROUND(C25+D25,0)</f>
        <v>0</v>
      </c>
      <c r="D26" s="41"/>
    </row>
    <row r="27" spans="1:4" x14ac:dyDescent="0.25">
      <c r="A27" s="4" t="s">
        <v>12</v>
      </c>
      <c r="B27" s="7">
        <v>0.27</v>
      </c>
      <c r="C27" s="42">
        <f>ROUND(C26*B27,0)</f>
        <v>0</v>
      </c>
      <c r="D27" s="42"/>
    </row>
    <row r="28" spans="1:4" x14ac:dyDescent="0.25">
      <c r="A28" s="4" t="s">
        <v>13</v>
      </c>
      <c r="B28" s="4"/>
      <c r="C28" s="43">
        <f>ROUND(C26+C27,0)</f>
        <v>0</v>
      </c>
      <c r="D28" s="43"/>
    </row>
    <row r="32" spans="1:4" x14ac:dyDescent="0.25">
      <c r="B32" s="35" t="s">
        <v>14</v>
      </c>
      <c r="C32" s="35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7" sqref="B7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256" width="9.140625" style="11"/>
    <col min="257" max="257" width="36.42578125" style="11" customWidth="1"/>
    <col min="258" max="259" width="20.7109375" style="11" customWidth="1"/>
    <col min="260" max="512" width="9.140625" style="11"/>
    <col min="513" max="513" width="36.42578125" style="11" customWidth="1"/>
    <col min="514" max="515" width="20.7109375" style="11" customWidth="1"/>
    <col min="516" max="768" width="9.140625" style="11"/>
    <col min="769" max="769" width="36.42578125" style="11" customWidth="1"/>
    <col min="770" max="771" width="20.7109375" style="11" customWidth="1"/>
    <col min="772" max="1024" width="9.140625" style="11"/>
    <col min="1025" max="1025" width="36.42578125" style="11" customWidth="1"/>
    <col min="1026" max="1027" width="20.7109375" style="11" customWidth="1"/>
    <col min="1028" max="1280" width="9.140625" style="11"/>
    <col min="1281" max="1281" width="36.42578125" style="11" customWidth="1"/>
    <col min="1282" max="1283" width="20.7109375" style="11" customWidth="1"/>
    <col min="1284" max="1536" width="9.140625" style="11"/>
    <col min="1537" max="1537" width="36.42578125" style="11" customWidth="1"/>
    <col min="1538" max="1539" width="20.7109375" style="11" customWidth="1"/>
    <col min="1540" max="1792" width="9.140625" style="11"/>
    <col min="1793" max="1793" width="36.42578125" style="11" customWidth="1"/>
    <col min="1794" max="1795" width="20.7109375" style="11" customWidth="1"/>
    <col min="1796" max="2048" width="9.140625" style="11"/>
    <col min="2049" max="2049" width="36.42578125" style="11" customWidth="1"/>
    <col min="2050" max="2051" width="20.7109375" style="11" customWidth="1"/>
    <col min="2052" max="2304" width="9.140625" style="11"/>
    <col min="2305" max="2305" width="36.42578125" style="11" customWidth="1"/>
    <col min="2306" max="2307" width="20.7109375" style="11" customWidth="1"/>
    <col min="2308" max="2560" width="9.140625" style="11"/>
    <col min="2561" max="2561" width="36.42578125" style="11" customWidth="1"/>
    <col min="2562" max="2563" width="20.7109375" style="11" customWidth="1"/>
    <col min="2564" max="2816" width="9.140625" style="11"/>
    <col min="2817" max="2817" width="36.42578125" style="11" customWidth="1"/>
    <col min="2818" max="2819" width="20.7109375" style="11" customWidth="1"/>
    <col min="2820" max="3072" width="9.140625" style="11"/>
    <col min="3073" max="3073" width="36.42578125" style="11" customWidth="1"/>
    <col min="3074" max="3075" width="20.7109375" style="11" customWidth="1"/>
    <col min="3076" max="3328" width="9.140625" style="11"/>
    <col min="3329" max="3329" width="36.42578125" style="11" customWidth="1"/>
    <col min="3330" max="3331" width="20.7109375" style="11" customWidth="1"/>
    <col min="3332" max="3584" width="9.140625" style="11"/>
    <col min="3585" max="3585" width="36.42578125" style="11" customWidth="1"/>
    <col min="3586" max="3587" width="20.7109375" style="11" customWidth="1"/>
    <col min="3588" max="3840" width="9.140625" style="11"/>
    <col min="3841" max="3841" width="36.42578125" style="11" customWidth="1"/>
    <col min="3842" max="3843" width="20.7109375" style="11" customWidth="1"/>
    <col min="3844" max="4096" width="9.140625" style="11"/>
    <col min="4097" max="4097" width="36.42578125" style="11" customWidth="1"/>
    <col min="4098" max="4099" width="20.7109375" style="11" customWidth="1"/>
    <col min="4100" max="4352" width="9.140625" style="11"/>
    <col min="4353" max="4353" width="36.42578125" style="11" customWidth="1"/>
    <col min="4354" max="4355" width="20.7109375" style="11" customWidth="1"/>
    <col min="4356" max="4608" width="9.140625" style="11"/>
    <col min="4609" max="4609" width="36.42578125" style="11" customWidth="1"/>
    <col min="4610" max="4611" width="20.7109375" style="11" customWidth="1"/>
    <col min="4612" max="4864" width="9.140625" style="11"/>
    <col min="4865" max="4865" width="36.42578125" style="11" customWidth="1"/>
    <col min="4866" max="4867" width="20.7109375" style="11" customWidth="1"/>
    <col min="4868" max="5120" width="9.140625" style="11"/>
    <col min="5121" max="5121" width="36.42578125" style="11" customWidth="1"/>
    <col min="5122" max="5123" width="20.7109375" style="11" customWidth="1"/>
    <col min="5124" max="5376" width="9.140625" style="11"/>
    <col min="5377" max="5377" width="36.42578125" style="11" customWidth="1"/>
    <col min="5378" max="5379" width="20.7109375" style="11" customWidth="1"/>
    <col min="5380" max="5632" width="9.140625" style="11"/>
    <col min="5633" max="5633" width="36.42578125" style="11" customWidth="1"/>
    <col min="5634" max="5635" width="20.7109375" style="11" customWidth="1"/>
    <col min="5636" max="5888" width="9.140625" style="11"/>
    <col min="5889" max="5889" width="36.42578125" style="11" customWidth="1"/>
    <col min="5890" max="5891" width="20.7109375" style="11" customWidth="1"/>
    <col min="5892" max="6144" width="9.140625" style="11"/>
    <col min="6145" max="6145" width="36.42578125" style="11" customWidth="1"/>
    <col min="6146" max="6147" width="20.7109375" style="11" customWidth="1"/>
    <col min="6148" max="6400" width="9.140625" style="11"/>
    <col min="6401" max="6401" width="36.42578125" style="11" customWidth="1"/>
    <col min="6402" max="6403" width="20.7109375" style="11" customWidth="1"/>
    <col min="6404" max="6656" width="9.140625" style="11"/>
    <col min="6657" max="6657" width="36.42578125" style="11" customWidth="1"/>
    <col min="6658" max="6659" width="20.7109375" style="11" customWidth="1"/>
    <col min="6660" max="6912" width="9.140625" style="11"/>
    <col min="6913" max="6913" width="36.42578125" style="11" customWidth="1"/>
    <col min="6914" max="6915" width="20.7109375" style="11" customWidth="1"/>
    <col min="6916" max="7168" width="9.140625" style="11"/>
    <col min="7169" max="7169" width="36.42578125" style="11" customWidth="1"/>
    <col min="7170" max="7171" width="20.7109375" style="11" customWidth="1"/>
    <col min="7172" max="7424" width="9.140625" style="11"/>
    <col min="7425" max="7425" width="36.42578125" style="11" customWidth="1"/>
    <col min="7426" max="7427" width="20.7109375" style="11" customWidth="1"/>
    <col min="7428" max="7680" width="9.140625" style="11"/>
    <col min="7681" max="7681" width="36.42578125" style="11" customWidth="1"/>
    <col min="7682" max="7683" width="20.7109375" style="11" customWidth="1"/>
    <col min="7684" max="7936" width="9.140625" style="11"/>
    <col min="7937" max="7937" width="36.42578125" style="11" customWidth="1"/>
    <col min="7938" max="7939" width="20.7109375" style="11" customWidth="1"/>
    <col min="7940" max="8192" width="9.140625" style="11"/>
    <col min="8193" max="8193" width="36.42578125" style="11" customWidth="1"/>
    <col min="8194" max="8195" width="20.7109375" style="11" customWidth="1"/>
    <col min="8196" max="8448" width="9.140625" style="11"/>
    <col min="8449" max="8449" width="36.42578125" style="11" customWidth="1"/>
    <col min="8450" max="8451" width="20.7109375" style="11" customWidth="1"/>
    <col min="8452" max="8704" width="9.140625" style="11"/>
    <col min="8705" max="8705" width="36.42578125" style="11" customWidth="1"/>
    <col min="8706" max="8707" width="20.7109375" style="11" customWidth="1"/>
    <col min="8708" max="8960" width="9.140625" style="11"/>
    <col min="8961" max="8961" width="36.42578125" style="11" customWidth="1"/>
    <col min="8962" max="8963" width="20.7109375" style="11" customWidth="1"/>
    <col min="8964" max="9216" width="9.140625" style="11"/>
    <col min="9217" max="9217" width="36.42578125" style="11" customWidth="1"/>
    <col min="9218" max="9219" width="20.7109375" style="11" customWidth="1"/>
    <col min="9220" max="9472" width="9.140625" style="11"/>
    <col min="9473" max="9473" width="36.42578125" style="11" customWidth="1"/>
    <col min="9474" max="9475" width="20.7109375" style="11" customWidth="1"/>
    <col min="9476" max="9728" width="9.140625" style="11"/>
    <col min="9729" max="9729" width="36.42578125" style="11" customWidth="1"/>
    <col min="9730" max="9731" width="20.7109375" style="11" customWidth="1"/>
    <col min="9732" max="9984" width="9.140625" style="11"/>
    <col min="9985" max="9985" width="36.42578125" style="11" customWidth="1"/>
    <col min="9986" max="9987" width="20.7109375" style="11" customWidth="1"/>
    <col min="9988" max="10240" width="9.140625" style="11"/>
    <col min="10241" max="10241" width="36.42578125" style="11" customWidth="1"/>
    <col min="10242" max="10243" width="20.7109375" style="11" customWidth="1"/>
    <col min="10244" max="10496" width="9.140625" style="11"/>
    <col min="10497" max="10497" width="36.42578125" style="11" customWidth="1"/>
    <col min="10498" max="10499" width="20.7109375" style="11" customWidth="1"/>
    <col min="10500" max="10752" width="9.140625" style="11"/>
    <col min="10753" max="10753" width="36.42578125" style="11" customWidth="1"/>
    <col min="10754" max="10755" width="20.7109375" style="11" customWidth="1"/>
    <col min="10756" max="11008" width="9.140625" style="11"/>
    <col min="11009" max="11009" width="36.42578125" style="11" customWidth="1"/>
    <col min="11010" max="11011" width="20.7109375" style="11" customWidth="1"/>
    <col min="11012" max="11264" width="9.140625" style="11"/>
    <col min="11265" max="11265" width="36.42578125" style="11" customWidth="1"/>
    <col min="11266" max="11267" width="20.7109375" style="11" customWidth="1"/>
    <col min="11268" max="11520" width="9.140625" style="11"/>
    <col min="11521" max="11521" width="36.42578125" style="11" customWidth="1"/>
    <col min="11522" max="11523" width="20.7109375" style="11" customWidth="1"/>
    <col min="11524" max="11776" width="9.140625" style="11"/>
    <col min="11777" max="11777" width="36.42578125" style="11" customWidth="1"/>
    <col min="11778" max="11779" width="20.7109375" style="11" customWidth="1"/>
    <col min="11780" max="12032" width="9.140625" style="11"/>
    <col min="12033" max="12033" width="36.42578125" style="11" customWidth="1"/>
    <col min="12034" max="12035" width="20.7109375" style="11" customWidth="1"/>
    <col min="12036" max="12288" width="9.140625" style="11"/>
    <col min="12289" max="12289" width="36.42578125" style="11" customWidth="1"/>
    <col min="12290" max="12291" width="20.7109375" style="11" customWidth="1"/>
    <col min="12292" max="12544" width="9.140625" style="11"/>
    <col min="12545" max="12545" width="36.42578125" style="11" customWidth="1"/>
    <col min="12546" max="12547" width="20.7109375" style="11" customWidth="1"/>
    <col min="12548" max="12800" width="9.140625" style="11"/>
    <col min="12801" max="12801" width="36.42578125" style="11" customWidth="1"/>
    <col min="12802" max="12803" width="20.7109375" style="11" customWidth="1"/>
    <col min="12804" max="13056" width="9.140625" style="11"/>
    <col min="13057" max="13057" width="36.42578125" style="11" customWidth="1"/>
    <col min="13058" max="13059" width="20.7109375" style="11" customWidth="1"/>
    <col min="13060" max="13312" width="9.140625" style="11"/>
    <col min="13313" max="13313" width="36.42578125" style="11" customWidth="1"/>
    <col min="13314" max="13315" width="20.7109375" style="11" customWidth="1"/>
    <col min="13316" max="13568" width="9.140625" style="11"/>
    <col min="13569" max="13569" width="36.42578125" style="11" customWidth="1"/>
    <col min="13570" max="13571" width="20.7109375" style="11" customWidth="1"/>
    <col min="13572" max="13824" width="9.140625" style="11"/>
    <col min="13825" max="13825" width="36.42578125" style="11" customWidth="1"/>
    <col min="13826" max="13827" width="20.7109375" style="11" customWidth="1"/>
    <col min="13828" max="14080" width="9.140625" style="11"/>
    <col min="14081" max="14081" width="36.42578125" style="11" customWidth="1"/>
    <col min="14082" max="14083" width="20.7109375" style="11" customWidth="1"/>
    <col min="14084" max="14336" width="9.140625" style="11"/>
    <col min="14337" max="14337" width="36.42578125" style="11" customWidth="1"/>
    <col min="14338" max="14339" width="20.7109375" style="11" customWidth="1"/>
    <col min="14340" max="14592" width="9.140625" style="11"/>
    <col min="14593" max="14593" width="36.42578125" style="11" customWidth="1"/>
    <col min="14594" max="14595" width="20.7109375" style="11" customWidth="1"/>
    <col min="14596" max="14848" width="9.140625" style="11"/>
    <col min="14849" max="14849" width="36.42578125" style="11" customWidth="1"/>
    <col min="14850" max="14851" width="20.7109375" style="11" customWidth="1"/>
    <col min="14852" max="15104" width="9.140625" style="11"/>
    <col min="15105" max="15105" width="36.42578125" style="11" customWidth="1"/>
    <col min="15106" max="15107" width="20.7109375" style="11" customWidth="1"/>
    <col min="15108" max="15360" width="9.140625" style="11"/>
    <col min="15361" max="15361" width="36.42578125" style="11" customWidth="1"/>
    <col min="15362" max="15363" width="20.7109375" style="11" customWidth="1"/>
    <col min="15364" max="15616" width="9.140625" style="11"/>
    <col min="15617" max="15617" width="36.42578125" style="11" customWidth="1"/>
    <col min="15618" max="15619" width="20.7109375" style="11" customWidth="1"/>
    <col min="15620" max="15872" width="9.140625" style="11"/>
    <col min="15873" max="15873" width="36.42578125" style="11" customWidth="1"/>
    <col min="15874" max="15875" width="20.7109375" style="11" customWidth="1"/>
    <col min="15876" max="16128" width="9.140625" style="11"/>
    <col min="16129" max="16129" width="36.42578125" style="11" customWidth="1"/>
    <col min="16130" max="16131" width="20.7109375" style="11" customWidth="1"/>
    <col min="16132" max="16384" width="9.140625" style="11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x14ac:dyDescent="0.25">
      <c r="A2" s="11" t="s">
        <v>21</v>
      </c>
      <c r="B2" s="12">
        <f>+'Falazás és egyéb kőművesmunka'!H18</f>
        <v>0</v>
      </c>
      <c r="C2" s="12">
        <f>+'Falazás és egyéb kőművesmunka'!I18</f>
        <v>0</v>
      </c>
    </row>
    <row r="3" spans="1:3" ht="31.5" x14ac:dyDescent="0.25">
      <c r="A3" s="11" t="s">
        <v>22</v>
      </c>
      <c r="B3" s="12">
        <f>+'Elektromosenergia-ellátás, vill'!H62</f>
        <v>0</v>
      </c>
      <c r="C3" s="12">
        <f>+'Elektromosenergia-ellátás, vill'!I62</f>
        <v>0</v>
      </c>
    </row>
    <row r="4" spans="1:3" ht="31.5" x14ac:dyDescent="0.25">
      <c r="A4" s="11" t="s">
        <v>23</v>
      </c>
      <c r="B4" s="12">
        <f>+'Épületautomatika, -felügyelet ('!H26</f>
        <v>0</v>
      </c>
      <c r="C4" s="12">
        <f>+'Épületautomatika, -felügyelet ('!I26</f>
        <v>0</v>
      </c>
    </row>
    <row r="5" spans="1:3" s="9" customFormat="1" x14ac:dyDescent="0.25">
      <c r="A5" s="9" t="s">
        <v>24</v>
      </c>
      <c r="B5" s="13">
        <f>SUM(B2:B4)</f>
        <v>0</v>
      </c>
      <c r="C5" s="13">
        <f>SUM(C2:C4)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2" sqref="F2:G16"/>
    </sheetView>
  </sheetViews>
  <sheetFormatPr defaultRowHeight="12.75" x14ac:dyDescent="0.25"/>
  <cols>
    <col min="1" max="1" width="4.28515625" style="23" customWidth="1"/>
    <col min="2" max="2" width="9.28515625" style="24" customWidth="1"/>
    <col min="3" max="3" width="36.7109375" style="24" customWidth="1"/>
    <col min="4" max="4" width="6.7109375" style="25" customWidth="1"/>
    <col min="5" max="5" width="6.7109375" style="24" customWidth="1"/>
    <col min="6" max="7" width="8.28515625" style="25" customWidth="1"/>
    <col min="8" max="9" width="10.28515625" style="25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7" customFormat="1" ht="25.5" x14ac:dyDescent="0.25">
      <c r="A1" s="14" t="s">
        <v>25</v>
      </c>
      <c r="B1" s="15" t="s">
        <v>26</v>
      </c>
      <c r="C1" s="15" t="s">
        <v>27</v>
      </c>
      <c r="D1" s="16" t="s">
        <v>28</v>
      </c>
      <c r="E1" s="15" t="s">
        <v>29</v>
      </c>
      <c r="F1" s="16" t="s">
        <v>30</v>
      </c>
      <c r="G1" s="16" t="s">
        <v>31</v>
      </c>
      <c r="H1" s="16" t="s">
        <v>32</v>
      </c>
      <c r="I1" s="16" t="s">
        <v>33</v>
      </c>
    </row>
    <row r="2" spans="1:9" s="19" customFormat="1" ht="25.5" x14ac:dyDescent="0.25">
      <c r="A2" s="18">
        <v>1</v>
      </c>
      <c r="B2" s="19" t="s">
        <v>34</v>
      </c>
      <c r="C2" s="20" t="s">
        <v>35</v>
      </c>
      <c r="D2" s="21">
        <v>1</v>
      </c>
      <c r="E2" s="19" t="s">
        <v>36</v>
      </c>
      <c r="F2" s="22"/>
      <c r="G2" s="22"/>
      <c r="H2" s="22">
        <f>ROUND(D2*F2, 0)</f>
        <v>0</v>
      </c>
      <c r="I2" s="22">
        <f>ROUND(D2*G2, 0)</f>
        <v>0</v>
      </c>
    </row>
    <row r="3" spans="1:9" s="19" customFormat="1" x14ac:dyDescent="0.25">
      <c r="A3" s="18"/>
      <c r="D3" s="21"/>
      <c r="F3" s="22"/>
      <c r="G3" s="22"/>
      <c r="H3" s="22"/>
      <c r="I3" s="22"/>
    </row>
    <row r="4" spans="1:9" s="19" customFormat="1" ht="28.5" x14ac:dyDescent="0.25">
      <c r="A4" s="18">
        <v>2</v>
      </c>
      <c r="B4" s="19" t="s">
        <v>37</v>
      </c>
      <c r="C4" s="20" t="s">
        <v>38</v>
      </c>
      <c r="D4" s="21">
        <v>50</v>
      </c>
      <c r="E4" s="19" t="s">
        <v>39</v>
      </c>
      <c r="F4" s="22"/>
      <c r="G4" s="22"/>
      <c r="H4" s="22">
        <f>ROUND(D4*F4, 0)</f>
        <v>0</v>
      </c>
      <c r="I4" s="22">
        <f>ROUND(D4*G4, 0)</f>
        <v>0</v>
      </c>
    </row>
    <row r="5" spans="1:9" s="19" customFormat="1" x14ac:dyDescent="0.25">
      <c r="A5" s="18"/>
      <c r="D5" s="21"/>
      <c r="F5" s="22"/>
      <c r="G5" s="22"/>
      <c r="H5" s="22"/>
      <c r="I5" s="22"/>
    </row>
    <row r="6" spans="1:9" s="19" customFormat="1" ht="28.5" x14ac:dyDescent="0.25">
      <c r="A6" s="18">
        <v>3</v>
      </c>
      <c r="B6" s="19" t="s">
        <v>40</v>
      </c>
      <c r="C6" s="20" t="s">
        <v>41</v>
      </c>
      <c r="D6" s="21">
        <v>35</v>
      </c>
      <c r="E6" s="19" t="s">
        <v>39</v>
      </c>
      <c r="F6" s="22"/>
      <c r="G6" s="22"/>
      <c r="H6" s="22">
        <f>ROUND(D6*F6, 0)</f>
        <v>0</v>
      </c>
      <c r="I6" s="22">
        <f>ROUND(D6*G6, 0)</f>
        <v>0</v>
      </c>
    </row>
    <row r="7" spans="1:9" s="19" customFormat="1" x14ac:dyDescent="0.25">
      <c r="A7" s="18"/>
      <c r="D7" s="21"/>
      <c r="F7" s="22"/>
      <c r="G7" s="22"/>
      <c r="H7" s="22"/>
      <c r="I7" s="22"/>
    </row>
    <row r="8" spans="1:9" s="19" customFormat="1" ht="25.5" x14ac:dyDescent="0.25">
      <c r="A8" s="18">
        <v>4</v>
      </c>
      <c r="B8" s="19" t="s">
        <v>42</v>
      </c>
      <c r="C8" s="20" t="s">
        <v>43</v>
      </c>
      <c r="D8" s="21">
        <v>35</v>
      </c>
      <c r="E8" s="19" t="s">
        <v>39</v>
      </c>
      <c r="F8" s="22"/>
      <c r="G8" s="22"/>
      <c r="H8" s="22">
        <f>ROUND(D8*F8, 0)</f>
        <v>0</v>
      </c>
      <c r="I8" s="22">
        <f>ROUND(D8*G8, 0)</f>
        <v>0</v>
      </c>
    </row>
    <row r="9" spans="1:9" s="19" customFormat="1" x14ac:dyDescent="0.25">
      <c r="A9" s="18"/>
      <c r="D9" s="21"/>
      <c r="F9" s="22"/>
      <c r="G9" s="22"/>
      <c r="H9" s="22"/>
      <c r="I9" s="22"/>
    </row>
    <row r="10" spans="1:9" s="19" customFormat="1" ht="25.5" x14ac:dyDescent="0.25">
      <c r="A10" s="18">
        <v>5</v>
      </c>
      <c r="B10" s="19" t="s">
        <v>44</v>
      </c>
      <c r="C10" s="20" t="s">
        <v>45</v>
      </c>
      <c r="D10" s="21">
        <v>36</v>
      </c>
      <c r="E10" s="19" t="s">
        <v>36</v>
      </c>
      <c r="F10" s="22"/>
      <c r="G10" s="22"/>
      <c r="H10" s="22">
        <f>ROUND(D10*F10, 0)</f>
        <v>0</v>
      </c>
      <c r="I10" s="22">
        <f>ROUND(D10*G10, 0)</f>
        <v>0</v>
      </c>
    </row>
    <row r="11" spans="1:9" s="19" customFormat="1" x14ac:dyDescent="0.25">
      <c r="A11" s="18"/>
      <c r="D11" s="21"/>
      <c r="F11" s="21"/>
      <c r="G11" s="21"/>
      <c r="H11" s="21"/>
      <c r="I11" s="21"/>
    </row>
    <row r="12" spans="1:9" s="19" customFormat="1" ht="25.5" x14ac:dyDescent="0.25">
      <c r="A12" s="18">
        <v>6</v>
      </c>
      <c r="B12" s="19" t="s">
        <v>46</v>
      </c>
      <c r="C12" s="20" t="s">
        <v>47</v>
      </c>
      <c r="D12" s="21">
        <v>2</v>
      </c>
      <c r="E12" s="19" t="s">
        <v>36</v>
      </c>
      <c r="F12" s="22"/>
      <c r="G12" s="22"/>
      <c r="H12" s="22">
        <f>ROUND(D12*F12, 0)</f>
        <v>0</v>
      </c>
      <c r="I12" s="22">
        <f>ROUND(D12*G12, 0)</f>
        <v>0</v>
      </c>
    </row>
    <row r="13" spans="1:9" s="19" customFormat="1" x14ac:dyDescent="0.25">
      <c r="A13" s="18"/>
      <c r="D13" s="21"/>
      <c r="F13" s="21"/>
      <c r="G13" s="21"/>
      <c r="H13" s="21"/>
      <c r="I13" s="21"/>
    </row>
    <row r="14" spans="1:9" s="19" customFormat="1" ht="25.5" x14ac:dyDescent="0.25">
      <c r="A14" s="18">
        <v>7</v>
      </c>
      <c r="B14" s="19" t="s">
        <v>48</v>
      </c>
      <c r="C14" s="20" t="s">
        <v>49</v>
      </c>
      <c r="D14" s="21">
        <v>1</v>
      </c>
      <c r="E14" s="19" t="s">
        <v>36</v>
      </c>
      <c r="F14" s="22"/>
      <c r="G14" s="22"/>
      <c r="H14" s="22">
        <f>ROUND(D14*F14, 0)</f>
        <v>0</v>
      </c>
      <c r="I14" s="22">
        <f>ROUND(D14*G14, 0)</f>
        <v>0</v>
      </c>
    </row>
    <row r="15" spans="1:9" s="19" customFormat="1" x14ac:dyDescent="0.25">
      <c r="A15" s="18"/>
      <c r="C15" s="20"/>
      <c r="D15" s="21"/>
      <c r="F15" s="22"/>
      <c r="G15" s="22"/>
      <c r="H15" s="22"/>
      <c r="I15" s="22"/>
    </row>
    <row r="16" spans="1:9" s="19" customFormat="1" x14ac:dyDescent="0.25">
      <c r="A16" s="18">
        <v>8</v>
      </c>
      <c r="B16" s="19" t="s">
        <v>50</v>
      </c>
      <c r="C16" s="20" t="s">
        <v>51</v>
      </c>
      <c r="D16" s="21">
        <v>5</v>
      </c>
      <c r="E16" s="19" t="s">
        <v>39</v>
      </c>
      <c r="F16" s="22"/>
      <c r="G16" s="22"/>
      <c r="H16" s="22">
        <f>ROUND(D16*F16, 0)</f>
        <v>0</v>
      </c>
      <c r="I16" s="22">
        <f>ROUND(D16*G16, 0)</f>
        <v>0</v>
      </c>
    </row>
    <row r="18" spans="1:9" s="27" customFormat="1" x14ac:dyDescent="0.25">
      <c r="A18" s="14"/>
      <c r="B18" s="15"/>
      <c r="C18" s="15" t="s">
        <v>52</v>
      </c>
      <c r="D18" s="16"/>
      <c r="E18" s="15"/>
      <c r="F18" s="16"/>
      <c r="G18" s="16"/>
      <c r="H18" s="26">
        <f>ROUND(SUM(H1:H17),0)</f>
        <v>0</v>
      </c>
      <c r="I18" s="26">
        <f>ROUND(SUM(I1:I17),0)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4" customWidth="1"/>
    <col min="3" max="3" width="36.7109375" style="24" customWidth="1"/>
    <col min="4" max="4" width="6.7109375" style="25" customWidth="1"/>
    <col min="5" max="5" width="6.7109375" style="24" customWidth="1"/>
    <col min="6" max="7" width="8.28515625" style="21" customWidth="1"/>
    <col min="8" max="9" width="10.28515625" style="25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7" customFormat="1" ht="25.5" x14ac:dyDescent="0.25">
      <c r="A1" s="14" t="s">
        <v>25</v>
      </c>
      <c r="B1" s="15" t="s">
        <v>26</v>
      </c>
      <c r="C1" s="15" t="s">
        <v>27</v>
      </c>
      <c r="D1" s="16" t="s">
        <v>28</v>
      </c>
      <c r="E1" s="15" t="s">
        <v>29</v>
      </c>
      <c r="F1" s="28" t="s">
        <v>30</v>
      </c>
      <c r="G1" s="28" t="s">
        <v>31</v>
      </c>
      <c r="H1" s="16" t="s">
        <v>32</v>
      </c>
      <c r="I1" s="16" t="s">
        <v>33</v>
      </c>
    </row>
    <row r="2" spans="1:9" s="19" customFormat="1" ht="38.25" x14ac:dyDescent="0.25">
      <c r="A2" s="18">
        <v>1</v>
      </c>
      <c r="B2" s="19" t="s">
        <v>53</v>
      </c>
      <c r="C2" s="20" t="s">
        <v>54</v>
      </c>
      <c r="D2" s="22">
        <v>300</v>
      </c>
      <c r="E2" s="19" t="s">
        <v>39</v>
      </c>
      <c r="F2" s="22"/>
      <c r="G2" s="22"/>
      <c r="H2" s="22">
        <f>ROUND(D2*F2, 0)</f>
        <v>0</v>
      </c>
      <c r="I2" s="22">
        <f>ROUND(D2*G2, 0)</f>
        <v>0</v>
      </c>
    </row>
    <row r="3" spans="1:9" s="19" customFormat="1" x14ac:dyDescent="0.25">
      <c r="A3" s="18"/>
      <c r="D3" s="22"/>
      <c r="F3" s="22"/>
      <c r="G3" s="22"/>
      <c r="H3" s="22"/>
      <c r="I3" s="22"/>
    </row>
    <row r="4" spans="1:9" s="19" customFormat="1" ht="51" x14ac:dyDescent="0.25">
      <c r="A4" s="18">
        <v>2</v>
      </c>
      <c r="B4" s="19" t="s">
        <v>55</v>
      </c>
      <c r="C4" s="20" t="s">
        <v>56</v>
      </c>
      <c r="D4" s="22">
        <v>100</v>
      </c>
      <c r="E4" s="19" t="s">
        <v>39</v>
      </c>
      <c r="F4" s="22"/>
      <c r="G4" s="22"/>
      <c r="H4" s="22">
        <f>ROUND(D4*F4, 0)</f>
        <v>0</v>
      </c>
      <c r="I4" s="22">
        <f>ROUND(D4*G4, 0)</f>
        <v>0</v>
      </c>
    </row>
    <row r="5" spans="1:9" s="19" customFormat="1" x14ac:dyDescent="0.25">
      <c r="A5" s="18"/>
      <c r="D5" s="22"/>
      <c r="F5" s="22"/>
      <c r="G5" s="22"/>
      <c r="H5" s="22"/>
      <c r="I5" s="22"/>
    </row>
    <row r="6" spans="1:9" s="19" customFormat="1" ht="63.75" x14ac:dyDescent="0.25">
      <c r="A6" s="18">
        <v>3</v>
      </c>
      <c r="B6" s="19" t="s">
        <v>57</v>
      </c>
      <c r="C6" s="20" t="s">
        <v>58</v>
      </c>
      <c r="D6" s="22">
        <v>7</v>
      </c>
      <c r="E6" s="19" t="s">
        <v>36</v>
      </c>
      <c r="F6" s="22"/>
      <c r="G6" s="22"/>
      <c r="H6" s="22">
        <f>ROUND(D6*F6, 0)</f>
        <v>0</v>
      </c>
      <c r="I6" s="22">
        <f>ROUND(D6*G6, 0)</f>
        <v>0</v>
      </c>
    </row>
    <row r="7" spans="1:9" s="19" customFormat="1" x14ac:dyDescent="0.25">
      <c r="A7" s="18"/>
      <c r="D7" s="22"/>
      <c r="F7" s="22"/>
      <c r="G7" s="22"/>
      <c r="H7" s="22"/>
      <c r="I7" s="22"/>
    </row>
    <row r="8" spans="1:9" s="19" customFormat="1" ht="102" x14ac:dyDescent="0.25">
      <c r="A8" s="18">
        <v>4</v>
      </c>
      <c r="B8" s="19" t="s">
        <v>59</v>
      </c>
      <c r="C8" s="20" t="s">
        <v>60</v>
      </c>
      <c r="D8" s="22">
        <v>150</v>
      </c>
      <c r="E8" s="19" t="s">
        <v>39</v>
      </c>
      <c r="F8" s="22"/>
      <c r="G8" s="22"/>
      <c r="H8" s="22">
        <f>ROUND(D8*F8, 0)</f>
        <v>0</v>
      </c>
      <c r="I8" s="22">
        <f>ROUND(D8*G8, 0)</f>
        <v>0</v>
      </c>
    </row>
    <row r="9" spans="1:9" s="19" customFormat="1" x14ac:dyDescent="0.25">
      <c r="A9" s="18"/>
      <c r="D9" s="22"/>
      <c r="F9" s="22"/>
      <c r="G9" s="22"/>
      <c r="H9" s="22"/>
      <c r="I9" s="22"/>
    </row>
    <row r="10" spans="1:9" s="19" customFormat="1" ht="114.75" x14ac:dyDescent="0.25">
      <c r="A10" s="18">
        <v>5</v>
      </c>
      <c r="B10" s="19" t="s">
        <v>61</v>
      </c>
      <c r="C10" s="20" t="s">
        <v>62</v>
      </c>
      <c r="D10" s="22">
        <v>75</v>
      </c>
      <c r="E10" s="19" t="s">
        <v>39</v>
      </c>
      <c r="F10" s="22"/>
      <c r="G10" s="22"/>
      <c r="H10" s="22">
        <f>ROUND(D10*F10, 0)</f>
        <v>0</v>
      </c>
      <c r="I10" s="22">
        <f>ROUND(D10*G10, 0)</f>
        <v>0</v>
      </c>
    </row>
    <row r="11" spans="1:9" s="19" customFormat="1" x14ac:dyDescent="0.25">
      <c r="A11" s="18"/>
      <c r="D11" s="22"/>
      <c r="F11" s="22"/>
      <c r="G11" s="22"/>
      <c r="H11" s="22"/>
      <c r="I11" s="22"/>
    </row>
    <row r="12" spans="1:9" s="19" customFormat="1" ht="76.5" x14ac:dyDescent="0.25">
      <c r="A12" s="18">
        <v>6</v>
      </c>
      <c r="B12" s="19" t="s">
        <v>63</v>
      </c>
      <c r="C12" s="20" t="s">
        <v>64</v>
      </c>
      <c r="D12" s="22">
        <v>45</v>
      </c>
      <c r="E12" s="19" t="s">
        <v>39</v>
      </c>
      <c r="F12" s="22"/>
      <c r="G12" s="22"/>
      <c r="H12" s="22">
        <f>ROUND(D12*F12, 0)</f>
        <v>0</v>
      </c>
      <c r="I12" s="22">
        <f>ROUND(D12*G12, 0)</f>
        <v>0</v>
      </c>
    </row>
    <row r="13" spans="1:9" s="19" customFormat="1" x14ac:dyDescent="0.25">
      <c r="A13" s="18"/>
      <c r="D13" s="22"/>
      <c r="F13" s="22"/>
      <c r="G13" s="22"/>
      <c r="H13" s="22"/>
      <c r="I13" s="22"/>
    </row>
    <row r="14" spans="1:9" s="19" customFormat="1" ht="76.5" x14ac:dyDescent="0.25">
      <c r="A14" s="18">
        <v>7</v>
      </c>
      <c r="B14" s="19" t="s">
        <v>65</v>
      </c>
      <c r="C14" s="20" t="s">
        <v>66</v>
      </c>
      <c r="D14" s="22">
        <v>10</v>
      </c>
      <c r="E14" s="19" t="s">
        <v>39</v>
      </c>
      <c r="F14" s="22"/>
      <c r="G14" s="22"/>
      <c r="H14" s="22">
        <f>ROUND(D14*F14, 0)</f>
        <v>0</v>
      </c>
      <c r="I14" s="22">
        <f>ROUND(D14*G14, 0)</f>
        <v>0</v>
      </c>
    </row>
    <row r="15" spans="1:9" s="19" customFormat="1" x14ac:dyDescent="0.25">
      <c r="A15" s="18"/>
      <c r="D15" s="22"/>
      <c r="F15" s="22"/>
      <c r="G15" s="22"/>
      <c r="H15" s="22"/>
      <c r="I15" s="22"/>
    </row>
    <row r="16" spans="1:9" s="19" customFormat="1" ht="89.25" x14ac:dyDescent="0.25">
      <c r="A16" s="18">
        <v>8</v>
      </c>
      <c r="B16" s="19" t="s">
        <v>67</v>
      </c>
      <c r="C16" s="20" t="s">
        <v>68</v>
      </c>
      <c r="D16" s="22">
        <v>26</v>
      </c>
      <c r="E16" s="19" t="s">
        <v>36</v>
      </c>
      <c r="F16" s="22"/>
      <c r="G16" s="22"/>
      <c r="H16" s="22">
        <f>ROUND(D16*F16, 0)</f>
        <v>0</v>
      </c>
      <c r="I16" s="22">
        <f>ROUND(D16*G16, 0)</f>
        <v>0</v>
      </c>
    </row>
    <row r="17" spans="1:9" s="19" customFormat="1" x14ac:dyDescent="0.25">
      <c r="A17" s="18"/>
      <c r="D17" s="22"/>
      <c r="F17" s="22"/>
      <c r="G17" s="22"/>
      <c r="H17" s="22"/>
      <c r="I17" s="22"/>
    </row>
    <row r="18" spans="1:9" s="19" customFormat="1" ht="76.5" x14ac:dyDescent="0.25">
      <c r="A18" s="18">
        <v>9</v>
      </c>
      <c r="B18" s="19" t="s">
        <v>69</v>
      </c>
      <c r="C18" s="20" t="s">
        <v>70</v>
      </c>
      <c r="D18" s="22">
        <v>2</v>
      </c>
      <c r="E18" s="19" t="s">
        <v>36</v>
      </c>
      <c r="F18" s="22"/>
      <c r="G18" s="22"/>
      <c r="H18" s="22">
        <f>ROUND(D18*F18, 0)</f>
        <v>0</v>
      </c>
      <c r="I18" s="22">
        <f>ROUND(D18*G18, 0)</f>
        <v>0</v>
      </c>
    </row>
    <row r="19" spans="1:9" s="19" customFormat="1" x14ac:dyDescent="0.25">
      <c r="A19" s="18"/>
      <c r="D19" s="22"/>
      <c r="F19" s="22"/>
      <c r="G19" s="22"/>
      <c r="H19" s="22"/>
      <c r="I19" s="22"/>
    </row>
    <row r="20" spans="1:9" s="19" customFormat="1" ht="76.5" x14ac:dyDescent="0.25">
      <c r="A20" s="18">
        <v>10</v>
      </c>
      <c r="B20" s="19" t="s">
        <v>71</v>
      </c>
      <c r="C20" s="20" t="s">
        <v>72</v>
      </c>
      <c r="D20" s="22">
        <v>10</v>
      </c>
      <c r="E20" s="19" t="s">
        <v>36</v>
      </c>
      <c r="F20" s="22"/>
      <c r="G20" s="22"/>
      <c r="H20" s="22">
        <f>ROUND(D20*F20, 0)</f>
        <v>0</v>
      </c>
      <c r="I20" s="22">
        <f>ROUND(D20*G20, 0)</f>
        <v>0</v>
      </c>
    </row>
    <row r="21" spans="1:9" s="19" customFormat="1" x14ac:dyDescent="0.25">
      <c r="A21" s="18"/>
      <c r="D21" s="22"/>
      <c r="F21" s="22"/>
      <c r="G21" s="22"/>
      <c r="H21" s="22"/>
      <c r="I21" s="22"/>
    </row>
    <row r="22" spans="1:9" s="19" customFormat="1" ht="127.5" x14ac:dyDescent="0.25">
      <c r="A22" s="18">
        <v>11</v>
      </c>
      <c r="B22" s="19" t="s">
        <v>73</v>
      </c>
      <c r="C22" s="20" t="s">
        <v>74</v>
      </c>
      <c r="D22" s="22">
        <v>8</v>
      </c>
      <c r="E22" s="19" t="s">
        <v>39</v>
      </c>
      <c r="F22" s="22"/>
      <c r="G22" s="22"/>
      <c r="H22" s="22">
        <f>ROUND(D22*F22, 0)</f>
        <v>0</v>
      </c>
      <c r="I22" s="22">
        <f>ROUND(D22*G22, 0)</f>
        <v>0</v>
      </c>
    </row>
    <row r="23" spans="1:9" s="19" customFormat="1" x14ac:dyDescent="0.25">
      <c r="A23" s="18"/>
      <c r="D23" s="22"/>
      <c r="F23" s="22"/>
      <c r="G23" s="22"/>
      <c r="H23" s="22"/>
      <c r="I23" s="22"/>
    </row>
    <row r="24" spans="1:9" s="19" customFormat="1" ht="105" x14ac:dyDescent="0.25">
      <c r="A24" s="18">
        <v>12</v>
      </c>
      <c r="B24" s="19" t="s">
        <v>75</v>
      </c>
      <c r="C24" s="20" t="s">
        <v>76</v>
      </c>
      <c r="D24" s="22">
        <v>100</v>
      </c>
      <c r="E24" s="19" t="s">
        <v>39</v>
      </c>
      <c r="F24" s="22"/>
      <c r="G24" s="22"/>
      <c r="H24" s="22">
        <f>ROUND(D24*F24, 0)</f>
        <v>0</v>
      </c>
      <c r="I24" s="22">
        <f>ROUND(D24*G24, 0)</f>
        <v>0</v>
      </c>
    </row>
    <row r="25" spans="1:9" s="19" customFormat="1" x14ac:dyDescent="0.25">
      <c r="A25" s="18"/>
      <c r="D25" s="22"/>
      <c r="F25" s="22"/>
      <c r="G25" s="22"/>
      <c r="H25" s="22"/>
      <c r="I25" s="22"/>
    </row>
    <row r="26" spans="1:9" s="19" customFormat="1" ht="105" x14ac:dyDescent="0.25">
      <c r="A26" s="18">
        <v>13</v>
      </c>
      <c r="B26" s="19" t="s">
        <v>77</v>
      </c>
      <c r="C26" s="20" t="s">
        <v>78</v>
      </c>
      <c r="D26" s="22">
        <v>725</v>
      </c>
      <c r="E26" s="19" t="s">
        <v>39</v>
      </c>
      <c r="F26" s="22"/>
      <c r="G26" s="22"/>
      <c r="H26" s="22">
        <f>ROUND(D26*F26, 0)</f>
        <v>0</v>
      </c>
      <c r="I26" s="22">
        <f>ROUND(D26*G26, 0)</f>
        <v>0</v>
      </c>
    </row>
    <row r="27" spans="1:9" s="19" customFormat="1" x14ac:dyDescent="0.25">
      <c r="A27" s="18"/>
      <c r="D27" s="22"/>
      <c r="F27" s="22"/>
      <c r="G27" s="22"/>
      <c r="H27" s="22"/>
      <c r="I27" s="22"/>
    </row>
    <row r="28" spans="1:9" s="19" customFormat="1" ht="114.75" x14ac:dyDescent="0.25">
      <c r="A28" s="18">
        <v>14</v>
      </c>
      <c r="B28" s="19" t="s">
        <v>79</v>
      </c>
      <c r="C28" s="20" t="s">
        <v>80</v>
      </c>
      <c r="D28" s="22">
        <v>300</v>
      </c>
      <c r="E28" s="19" t="s">
        <v>39</v>
      </c>
      <c r="F28" s="22"/>
      <c r="G28" s="22"/>
      <c r="H28" s="22">
        <f>ROUND(D28*F28, 0)</f>
        <v>0</v>
      </c>
      <c r="I28" s="22">
        <f>ROUND(D28*G28, 0)</f>
        <v>0</v>
      </c>
    </row>
    <row r="29" spans="1:9" s="19" customFormat="1" x14ac:dyDescent="0.25">
      <c r="A29" s="18"/>
      <c r="D29" s="22"/>
      <c r="F29" s="22"/>
      <c r="G29" s="22"/>
      <c r="H29" s="22"/>
      <c r="I29" s="22"/>
    </row>
    <row r="30" spans="1:9" s="19" customFormat="1" x14ac:dyDescent="0.25">
      <c r="A30" s="18">
        <v>15</v>
      </c>
      <c r="B30" s="19" t="s">
        <v>81</v>
      </c>
      <c r="C30" s="20" t="s">
        <v>82</v>
      </c>
      <c r="D30" s="22">
        <v>150</v>
      </c>
      <c r="E30" s="19" t="s">
        <v>36</v>
      </c>
      <c r="F30" s="22"/>
      <c r="G30" s="22"/>
      <c r="H30" s="22">
        <f>ROUND(D30*F30, 0)</f>
        <v>0</v>
      </c>
      <c r="I30" s="22">
        <f>ROUND(D30*G30, 0)</f>
        <v>0</v>
      </c>
    </row>
    <row r="31" spans="1:9" s="19" customFormat="1" x14ac:dyDescent="0.25">
      <c r="A31" s="18"/>
      <c r="D31" s="22"/>
      <c r="F31" s="22"/>
      <c r="G31" s="22"/>
      <c r="H31" s="22"/>
      <c r="I31" s="22"/>
    </row>
    <row r="32" spans="1:9" s="19" customFormat="1" ht="89.25" x14ac:dyDescent="0.25">
      <c r="A32" s="18">
        <v>16</v>
      </c>
      <c r="B32" s="19" t="s">
        <v>83</v>
      </c>
      <c r="C32" s="20" t="s">
        <v>84</v>
      </c>
      <c r="D32" s="22">
        <v>1</v>
      </c>
      <c r="E32" s="19" t="s">
        <v>36</v>
      </c>
      <c r="F32" s="22"/>
      <c r="G32" s="22"/>
      <c r="H32" s="22">
        <f>ROUND(D32*F32, 0)</f>
        <v>0</v>
      </c>
      <c r="I32" s="22">
        <f>ROUND(D32*G32, 0)</f>
        <v>0</v>
      </c>
    </row>
    <row r="33" spans="1:9" s="19" customFormat="1" x14ac:dyDescent="0.25">
      <c r="A33" s="18"/>
      <c r="D33" s="22"/>
      <c r="F33" s="22"/>
      <c r="G33" s="22"/>
      <c r="H33" s="22"/>
      <c r="I33" s="22"/>
    </row>
    <row r="34" spans="1:9" s="19" customFormat="1" ht="89.25" x14ac:dyDescent="0.25">
      <c r="A34" s="18">
        <v>17</v>
      </c>
      <c r="B34" s="19" t="s">
        <v>85</v>
      </c>
      <c r="C34" s="20" t="s">
        <v>86</v>
      </c>
      <c r="D34" s="22">
        <v>4</v>
      </c>
      <c r="E34" s="19" t="s">
        <v>36</v>
      </c>
      <c r="F34" s="22"/>
      <c r="G34" s="22"/>
      <c r="H34" s="22">
        <f>ROUND(D34*F34, 0)</f>
        <v>0</v>
      </c>
      <c r="I34" s="22">
        <f>ROUND(D34*G34, 0)</f>
        <v>0</v>
      </c>
    </row>
    <row r="35" spans="1:9" s="19" customFormat="1" x14ac:dyDescent="0.25">
      <c r="A35" s="18"/>
      <c r="D35" s="22"/>
      <c r="F35" s="22"/>
      <c r="G35" s="22"/>
      <c r="H35" s="22"/>
      <c r="I35" s="22"/>
    </row>
    <row r="36" spans="1:9" s="19" customFormat="1" ht="89.25" x14ac:dyDescent="0.25">
      <c r="A36" s="18">
        <v>18</v>
      </c>
      <c r="B36" s="19" t="s">
        <v>87</v>
      </c>
      <c r="C36" s="20" t="s">
        <v>88</v>
      </c>
      <c r="D36" s="22">
        <v>14</v>
      </c>
      <c r="E36" s="19" t="s">
        <v>36</v>
      </c>
      <c r="F36" s="22"/>
      <c r="G36" s="22"/>
      <c r="H36" s="22">
        <f>ROUND(D36*F36, 0)</f>
        <v>0</v>
      </c>
      <c r="I36" s="22">
        <f>ROUND(D36*G36, 0)</f>
        <v>0</v>
      </c>
    </row>
    <row r="37" spans="1:9" s="19" customFormat="1" x14ac:dyDescent="0.25">
      <c r="A37" s="18"/>
      <c r="D37" s="22"/>
      <c r="F37" s="22"/>
      <c r="G37" s="22"/>
      <c r="H37" s="22"/>
      <c r="I37" s="22"/>
    </row>
    <row r="38" spans="1:9" s="19" customFormat="1" ht="89.25" x14ac:dyDescent="0.25">
      <c r="A38" s="18">
        <v>19</v>
      </c>
      <c r="B38" s="19" t="s">
        <v>89</v>
      </c>
      <c r="C38" s="20" t="s">
        <v>90</v>
      </c>
      <c r="D38" s="22">
        <v>8</v>
      </c>
      <c r="E38" s="19" t="s">
        <v>36</v>
      </c>
      <c r="F38" s="22"/>
      <c r="G38" s="22"/>
      <c r="H38" s="22">
        <f>ROUND(D38*F38, 0)</f>
        <v>0</v>
      </c>
      <c r="I38" s="22">
        <f>ROUND(D38*G38, 0)</f>
        <v>0</v>
      </c>
    </row>
    <row r="39" spans="1:9" s="19" customFormat="1" x14ac:dyDescent="0.25">
      <c r="A39" s="18"/>
      <c r="D39" s="22"/>
      <c r="F39" s="22"/>
      <c r="G39" s="22"/>
      <c r="H39" s="22"/>
      <c r="I39" s="22"/>
    </row>
    <row r="40" spans="1:9" s="19" customFormat="1" ht="63.75" x14ac:dyDescent="0.25">
      <c r="A40" s="18">
        <v>20</v>
      </c>
      <c r="B40" s="19" t="s">
        <v>91</v>
      </c>
      <c r="C40" s="20" t="s">
        <v>92</v>
      </c>
      <c r="D40" s="22">
        <v>2</v>
      </c>
      <c r="E40" s="19" t="s">
        <v>36</v>
      </c>
      <c r="F40" s="22"/>
      <c r="G40" s="22"/>
      <c r="H40" s="22">
        <f>ROUND(D40*F40, 0)</f>
        <v>0</v>
      </c>
      <c r="I40" s="22">
        <f>ROUND(D40*G40, 0)</f>
        <v>0</v>
      </c>
    </row>
    <row r="41" spans="1:9" s="19" customFormat="1" x14ac:dyDescent="0.25">
      <c r="A41" s="18"/>
      <c r="D41" s="22"/>
      <c r="F41" s="22"/>
      <c r="G41" s="22"/>
      <c r="H41" s="22"/>
      <c r="I41" s="22"/>
    </row>
    <row r="42" spans="1:9" s="19" customFormat="1" ht="63.75" x14ac:dyDescent="0.25">
      <c r="A42" s="18">
        <v>21</v>
      </c>
      <c r="B42" s="19" t="s">
        <v>93</v>
      </c>
      <c r="C42" s="20" t="s">
        <v>94</v>
      </c>
      <c r="D42" s="22">
        <v>1</v>
      </c>
      <c r="E42" s="19" t="s">
        <v>36</v>
      </c>
      <c r="F42" s="22"/>
      <c r="G42" s="22"/>
      <c r="H42" s="22">
        <f>ROUND(D42*F42, 0)</f>
        <v>0</v>
      </c>
      <c r="I42" s="22">
        <f>ROUND(D42*G42, 0)</f>
        <v>0</v>
      </c>
    </row>
    <row r="43" spans="1:9" s="19" customFormat="1" x14ac:dyDescent="0.25">
      <c r="A43" s="18"/>
      <c r="D43" s="22"/>
      <c r="F43" s="22"/>
      <c r="G43" s="22"/>
      <c r="H43" s="22"/>
      <c r="I43" s="22"/>
    </row>
    <row r="44" spans="1:9" s="19" customFormat="1" ht="63.75" x14ac:dyDescent="0.25">
      <c r="A44" s="18">
        <v>22</v>
      </c>
      <c r="B44" s="19" t="s">
        <v>95</v>
      </c>
      <c r="C44" s="20" t="s">
        <v>96</v>
      </c>
      <c r="D44" s="22">
        <v>8</v>
      </c>
      <c r="E44" s="19" t="s">
        <v>36</v>
      </c>
      <c r="F44" s="22"/>
      <c r="G44" s="22"/>
      <c r="H44" s="22">
        <f>ROUND(D44*F44, 0)</f>
        <v>0</v>
      </c>
      <c r="I44" s="22">
        <f>ROUND(D44*G44, 0)</f>
        <v>0</v>
      </c>
    </row>
    <row r="45" spans="1:9" s="19" customFormat="1" x14ac:dyDescent="0.25">
      <c r="A45" s="18"/>
      <c r="D45" s="22"/>
      <c r="F45" s="22"/>
      <c r="G45" s="22"/>
      <c r="H45" s="22"/>
      <c r="I45" s="22"/>
    </row>
    <row r="46" spans="1:9" s="19" customFormat="1" ht="76.5" x14ac:dyDescent="0.25">
      <c r="A46" s="18">
        <v>23</v>
      </c>
      <c r="B46" s="19" t="s">
        <v>97</v>
      </c>
      <c r="C46" s="29" t="s">
        <v>98</v>
      </c>
      <c r="D46" s="22">
        <v>1</v>
      </c>
      <c r="E46" s="19" t="s">
        <v>99</v>
      </c>
      <c r="F46" s="22"/>
      <c r="G46" s="22"/>
      <c r="H46" s="22">
        <f>ROUND(D46*F46, 0)</f>
        <v>0</v>
      </c>
      <c r="I46" s="22">
        <f>ROUND(D46*G46, 0)</f>
        <v>0</v>
      </c>
    </row>
    <row r="47" spans="1:9" s="19" customFormat="1" x14ac:dyDescent="0.25">
      <c r="A47" s="18"/>
      <c r="D47" s="22"/>
      <c r="F47" s="22"/>
      <c r="G47" s="22"/>
      <c r="H47" s="22"/>
      <c r="I47" s="22"/>
    </row>
    <row r="48" spans="1:9" s="19" customFormat="1" ht="51" x14ac:dyDescent="0.25">
      <c r="A48" s="18">
        <v>24</v>
      </c>
      <c r="B48" s="19" t="s">
        <v>100</v>
      </c>
      <c r="C48" s="29" t="s">
        <v>101</v>
      </c>
      <c r="D48" s="22">
        <v>3</v>
      </c>
      <c r="E48" s="19" t="s">
        <v>36</v>
      </c>
      <c r="F48" s="22"/>
      <c r="G48" s="22"/>
      <c r="H48" s="22">
        <f>ROUND(D48*F48, 0)</f>
        <v>0</v>
      </c>
      <c r="I48" s="22">
        <f>ROUND(D48*G48, 0)</f>
        <v>0</v>
      </c>
    </row>
    <row r="49" spans="1:9" s="19" customFormat="1" x14ac:dyDescent="0.25">
      <c r="A49" s="18"/>
      <c r="D49" s="22"/>
      <c r="F49" s="22"/>
      <c r="G49" s="22"/>
      <c r="H49" s="22"/>
      <c r="I49" s="22"/>
    </row>
    <row r="50" spans="1:9" s="19" customFormat="1" ht="114.75" x14ac:dyDescent="0.25">
      <c r="A50" s="18">
        <v>25</v>
      </c>
      <c r="B50" s="19" t="s">
        <v>102</v>
      </c>
      <c r="C50" s="29" t="s">
        <v>103</v>
      </c>
      <c r="D50" s="22">
        <v>1</v>
      </c>
      <c r="E50" s="19" t="s">
        <v>99</v>
      </c>
      <c r="F50" s="22"/>
      <c r="G50" s="22"/>
      <c r="H50" s="22">
        <f>ROUND(D50*F50, 0)</f>
        <v>0</v>
      </c>
      <c r="I50" s="22">
        <f>ROUND(D50*G50, 0)</f>
        <v>0</v>
      </c>
    </row>
    <row r="51" spans="1:9" s="19" customFormat="1" x14ac:dyDescent="0.25">
      <c r="A51" s="18"/>
      <c r="D51" s="22"/>
      <c r="F51" s="22"/>
      <c r="G51" s="22"/>
      <c r="H51" s="22"/>
      <c r="I51" s="22"/>
    </row>
    <row r="52" spans="1:9" s="19" customFormat="1" ht="38.25" x14ac:dyDescent="0.25">
      <c r="A52" s="18">
        <v>26</v>
      </c>
      <c r="B52" s="19" t="s">
        <v>104</v>
      </c>
      <c r="C52" s="20" t="s">
        <v>105</v>
      </c>
      <c r="D52" s="22">
        <v>24</v>
      </c>
      <c r="E52" s="19" t="s">
        <v>36</v>
      </c>
      <c r="F52" s="22"/>
      <c r="G52" s="22"/>
      <c r="H52" s="22">
        <f>ROUND(D52*F52, 0)</f>
        <v>0</v>
      </c>
      <c r="I52" s="22">
        <f>ROUND(D52*G52, 0)</f>
        <v>0</v>
      </c>
    </row>
    <row r="53" spans="1:9" s="19" customFormat="1" x14ac:dyDescent="0.25">
      <c r="A53" s="18"/>
      <c r="D53" s="22"/>
      <c r="F53" s="22"/>
      <c r="G53" s="22"/>
      <c r="H53" s="22"/>
      <c r="I53" s="22"/>
    </row>
    <row r="54" spans="1:9" s="19" customFormat="1" ht="38.25" x14ac:dyDescent="0.25">
      <c r="A54" s="18">
        <v>27</v>
      </c>
      <c r="B54" s="19" t="s">
        <v>106</v>
      </c>
      <c r="C54" s="20" t="s">
        <v>107</v>
      </c>
      <c r="D54" s="22">
        <v>2</v>
      </c>
      <c r="E54" s="19" t="s">
        <v>36</v>
      </c>
      <c r="F54" s="22"/>
      <c r="G54" s="22"/>
      <c r="H54" s="22">
        <f>ROUND(D54*F54, 0)</f>
        <v>0</v>
      </c>
      <c r="I54" s="22">
        <f>ROUND(D54*G54, 0)</f>
        <v>0</v>
      </c>
    </row>
    <row r="55" spans="1:9" s="19" customFormat="1" x14ac:dyDescent="0.25">
      <c r="A55" s="18"/>
      <c r="D55" s="22"/>
      <c r="F55" s="22"/>
      <c r="G55" s="22"/>
      <c r="H55" s="22"/>
      <c r="I55" s="22"/>
    </row>
    <row r="56" spans="1:9" s="19" customFormat="1" ht="25.5" x14ac:dyDescent="0.25">
      <c r="A56" s="18">
        <v>28</v>
      </c>
      <c r="B56" s="19" t="s">
        <v>108</v>
      </c>
      <c r="C56" s="20" t="s">
        <v>109</v>
      </c>
      <c r="D56" s="22">
        <v>50</v>
      </c>
      <c r="E56" s="19" t="s">
        <v>110</v>
      </c>
      <c r="F56" s="22"/>
      <c r="G56" s="22"/>
      <c r="H56" s="22">
        <f>ROUND(D56*F56, 0)</f>
        <v>0</v>
      </c>
      <c r="I56" s="22">
        <f>ROUND(D56*G56, 0)</f>
        <v>0</v>
      </c>
    </row>
    <row r="57" spans="1:9" s="19" customFormat="1" x14ac:dyDescent="0.25">
      <c r="A57" s="18"/>
      <c r="D57" s="22"/>
      <c r="F57" s="22"/>
      <c r="G57" s="22"/>
      <c r="H57" s="22"/>
      <c r="I57" s="22"/>
    </row>
    <row r="58" spans="1:9" s="19" customFormat="1" ht="127.5" x14ac:dyDescent="0.25">
      <c r="A58" s="18">
        <v>28</v>
      </c>
      <c r="B58" s="19" t="s">
        <v>111</v>
      </c>
      <c r="C58" s="20" t="s">
        <v>112</v>
      </c>
      <c r="D58" s="22">
        <v>11</v>
      </c>
      <c r="E58" s="19" t="s">
        <v>36</v>
      </c>
      <c r="F58" s="22"/>
      <c r="G58" s="22"/>
      <c r="H58" s="22">
        <f>ROUND(D58*F58, 0)</f>
        <v>0</v>
      </c>
      <c r="I58" s="22">
        <f>ROUND(D58*G58, 0)</f>
        <v>0</v>
      </c>
    </row>
    <row r="59" spans="1:9" s="19" customFormat="1" x14ac:dyDescent="0.25">
      <c r="A59" s="18"/>
      <c r="D59" s="22"/>
      <c r="F59" s="22"/>
      <c r="G59" s="22"/>
      <c r="H59" s="22"/>
      <c r="I59" s="22"/>
    </row>
    <row r="60" spans="1:9" s="19" customFormat="1" x14ac:dyDescent="0.25">
      <c r="A60" s="18">
        <v>29</v>
      </c>
      <c r="B60" s="19" t="s">
        <v>50</v>
      </c>
      <c r="C60" s="20" t="s">
        <v>113</v>
      </c>
      <c r="D60" s="22">
        <v>1</v>
      </c>
      <c r="E60" s="19" t="s">
        <v>99</v>
      </c>
      <c r="F60" s="22"/>
      <c r="G60" s="22"/>
      <c r="H60" s="22">
        <f>ROUND(D60*F60, 0)</f>
        <v>0</v>
      </c>
      <c r="I60" s="22">
        <f>ROUND(D60*G60, 0)</f>
        <v>0</v>
      </c>
    </row>
    <row r="62" spans="1:9" s="27" customFormat="1" x14ac:dyDescent="0.25">
      <c r="A62" s="14"/>
      <c r="B62" s="15"/>
      <c r="C62" s="15" t="s">
        <v>52</v>
      </c>
      <c r="D62" s="16"/>
      <c r="E62" s="15"/>
      <c r="F62" s="28"/>
      <c r="G62" s="28"/>
      <c r="H62" s="26">
        <f>ROUND(SUM(H1:H61),0)</f>
        <v>0</v>
      </c>
      <c r="I62" s="26">
        <f>ROUND(SUM(I1:I61),0)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F2" sqref="F2"/>
    </sheetView>
  </sheetViews>
  <sheetFormatPr defaultRowHeight="12.75" x14ac:dyDescent="0.25"/>
  <cols>
    <col min="1" max="1" width="4.28515625" style="23" customWidth="1"/>
    <col min="2" max="2" width="9.28515625" style="24" customWidth="1"/>
    <col min="3" max="3" width="36.7109375" style="24" customWidth="1"/>
    <col min="4" max="4" width="6.7109375" style="25" customWidth="1"/>
    <col min="5" max="5" width="6.7109375" style="24" customWidth="1"/>
    <col min="6" max="7" width="8.28515625" style="25" customWidth="1"/>
    <col min="8" max="9" width="10.28515625" style="25" customWidth="1"/>
    <col min="10" max="10" width="15.7109375" style="24" customWidth="1"/>
    <col min="11" max="256" width="9.140625" style="24"/>
    <col min="257" max="257" width="4.28515625" style="24" customWidth="1"/>
    <col min="258" max="258" width="9.28515625" style="24" customWidth="1"/>
    <col min="259" max="259" width="36.7109375" style="24" customWidth="1"/>
    <col min="260" max="261" width="6.7109375" style="24" customWidth="1"/>
    <col min="262" max="263" width="8.28515625" style="24" customWidth="1"/>
    <col min="264" max="265" width="10.28515625" style="24" customWidth="1"/>
    <col min="266" max="266" width="15.7109375" style="24" customWidth="1"/>
    <col min="267" max="512" width="9.140625" style="24"/>
    <col min="513" max="513" width="4.28515625" style="24" customWidth="1"/>
    <col min="514" max="514" width="9.28515625" style="24" customWidth="1"/>
    <col min="515" max="515" width="36.7109375" style="24" customWidth="1"/>
    <col min="516" max="517" width="6.7109375" style="24" customWidth="1"/>
    <col min="518" max="519" width="8.28515625" style="24" customWidth="1"/>
    <col min="520" max="521" width="10.28515625" style="24" customWidth="1"/>
    <col min="522" max="522" width="15.7109375" style="24" customWidth="1"/>
    <col min="523" max="768" width="9.140625" style="24"/>
    <col min="769" max="769" width="4.28515625" style="24" customWidth="1"/>
    <col min="770" max="770" width="9.28515625" style="24" customWidth="1"/>
    <col min="771" max="771" width="36.7109375" style="24" customWidth="1"/>
    <col min="772" max="773" width="6.7109375" style="24" customWidth="1"/>
    <col min="774" max="775" width="8.28515625" style="24" customWidth="1"/>
    <col min="776" max="777" width="10.28515625" style="24" customWidth="1"/>
    <col min="778" max="778" width="15.7109375" style="24" customWidth="1"/>
    <col min="779" max="1024" width="9.140625" style="24"/>
    <col min="1025" max="1025" width="4.28515625" style="24" customWidth="1"/>
    <col min="1026" max="1026" width="9.28515625" style="24" customWidth="1"/>
    <col min="1027" max="1027" width="36.7109375" style="24" customWidth="1"/>
    <col min="1028" max="1029" width="6.7109375" style="24" customWidth="1"/>
    <col min="1030" max="1031" width="8.28515625" style="24" customWidth="1"/>
    <col min="1032" max="1033" width="10.28515625" style="24" customWidth="1"/>
    <col min="1034" max="1034" width="15.7109375" style="24" customWidth="1"/>
    <col min="1035" max="1280" width="9.140625" style="24"/>
    <col min="1281" max="1281" width="4.28515625" style="24" customWidth="1"/>
    <col min="1282" max="1282" width="9.28515625" style="24" customWidth="1"/>
    <col min="1283" max="1283" width="36.7109375" style="24" customWidth="1"/>
    <col min="1284" max="1285" width="6.7109375" style="24" customWidth="1"/>
    <col min="1286" max="1287" width="8.28515625" style="24" customWidth="1"/>
    <col min="1288" max="1289" width="10.28515625" style="24" customWidth="1"/>
    <col min="1290" max="1290" width="15.7109375" style="24" customWidth="1"/>
    <col min="1291" max="1536" width="9.140625" style="24"/>
    <col min="1537" max="1537" width="4.28515625" style="24" customWidth="1"/>
    <col min="1538" max="1538" width="9.28515625" style="24" customWidth="1"/>
    <col min="1539" max="1539" width="36.7109375" style="24" customWidth="1"/>
    <col min="1540" max="1541" width="6.7109375" style="24" customWidth="1"/>
    <col min="1542" max="1543" width="8.28515625" style="24" customWidth="1"/>
    <col min="1544" max="1545" width="10.28515625" style="24" customWidth="1"/>
    <col min="1546" max="1546" width="15.7109375" style="24" customWidth="1"/>
    <col min="1547" max="1792" width="9.140625" style="24"/>
    <col min="1793" max="1793" width="4.28515625" style="24" customWidth="1"/>
    <col min="1794" max="1794" width="9.28515625" style="24" customWidth="1"/>
    <col min="1795" max="1795" width="36.7109375" style="24" customWidth="1"/>
    <col min="1796" max="1797" width="6.7109375" style="24" customWidth="1"/>
    <col min="1798" max="1799" width="8.28515625" style="24" customWidth="1"/>
    <col min="1800" max="1801" width="10.28515625" style="24" customWidth="1"/>
    <col min="1802" max="1802" width="15.7109375" style="24" customWidth="1"/>
    <col min="1803" max="2048" width="9.140625" style="24"/>
    <col min="2049" max="2049" width="4.28515625" style="24" customWidth="1"/>
    <col min="2050" max="2050" width="9.28515625" style="24" customWidth="1"/>
    <col min="2051" max="2051" width="36.7109375" style="24" customWidth="1"/>
    <col min="2052" max="2053" width="6.7109375" style="24" customWidth="1"/>
    <col min="2054" max="2055" width="8.28515625" style="24" customWidth="1"/>
    <col min="2056" max="2057" width="10.28515625" style="24" customWidth="1"/>
    <col min="2058" max="2058" width="15.7109375" style="24" customWidth="1"/>
    <col min="2059" max="2304" width="9.140625" style="24"/>
    <col min="2305" max="2305" width="4.28515625" style="24" customWidth="1"/>
    <col min="2306" max="2306" width="9.28515625" style="24" customWidth="1"/>
    <col min="2307" max="2307" width="36.7109375" style="24" customWidth="1"/>
    <col min="2308" max="2309" width="6.7109375" style="24" customWidth="1"/>
    <col min="2310" max="2311" width="8.28515625" style="24" customWidth="1"/>
    <col min="2312" max="2313" width="10.28515625" style="24" customWidth="1"/>
    <col min="2314" max="2314" width="15.7109375" style="24" customWidth="1"/>
    <col min="2315" max="2560" width="9.140625" style="24"/>
    <col min="2561" max="2561" width="4.28515625" style="24" customWidth="1"/>
    <col min="2562" max="2562" width="9.28515625" style="24" customWidth="1"/>
    <col min="2563" max="2563" width="36.7109375" style="24" customWidth="1"/>
    <col min="2564" max="2565" width="6.7109375" style="24" customWidth="1"/>
    <col min="2566" max="2567" width="8.28515625" style="24" customWidth="1"/>
    <col min="2568" max="2569" width="10.28515625" style="24" customWidth="1"/>
    <col min="2570" max="2570" width="15.7109375" style="24" customWidth="1"/>
    <col min="2571" max="2816" width="9.140625" style="24"/>
    <col min="2817" max="2817" width="4.28515625" style="24" customWidth="1"/>
    <col min="2818" max="2818" width="9.28515625" style="24" customWidth="1"/>
    <col min="2819" max="2819" width="36.7109375" style="24" customWidth="1"/>
    <col min="2820" max="2821" width="6.7109375" style="24" customWidth="1"/>
    <col min="2822" max="2823" width="8.28515625" style="24" customWidth="1"/>
    <col min="2824" max="2825" width="10.28515625" style="24" customWidth="1"/>
    <col min="2826" max="2826" width="15.7109375" style="24" customWidth="1"/>
    <col min="2827" max="3072" width="9.140625" style="24"/>
    <col min="3073" max="3073" width="4.28515625" style="24" customWidth="1"/>
    <col min="3074" max="3074" width="9.28515625" style="24" customWidth="1"/>
    <col min="3075" max="3075" width="36.7109375" style="24" customWidth="1"/>
    <col min="3076" max="3077" width="6.7109375" style="24" customWidth="1"/>
    <col min="3078" max="3079" width="8.28515625" style="24" customWidth="1"/>
    <col min="3080" max="3081" width="10.28515625" style="24" customWidth="1"/>
    <col min="3082" max="3082" width="15.7109375" style="24" customWidth="1"/>
    <col min="3083" max="3328" width="9.140625" style="24"/>
    <col min="3329" max="3329" width="4.28515625" style="24" customWidth="1"/>
    <col min="3330" max="3330" width="9.28515625" style="24" customWidth="1"/>
    <col min="3331" max="3331" width="36.7109375" style="24" customWidth="1"/>
    <col min="3332" max="3333" width="6.7109375" style="24" customWidth="1"/>
    <col min="3334" max="3335" width="8.28515625" style="24" customWidth="1"/>
    <col min="3336" max="3337" width="10.28515625" style="24" customWidth="1"/>
    <col min="3338" max="3338" width="15.7109375" style="24" customWidth="1"/>
    <col min="3339" max="3584" width="9.140625" style="24"/>
    <col min="3585" max="3585" width="4.28515625" style="24" customWidth="1"/>
    <col min="3586" max="3586" width="9.28515625" style="24" customWidth="1"/>
    <col min="3587" max="3587" width="36.7109375" style="24" customWidth="1"/>
    <col min="3588" max="3589" width="6.7109375" style="24" customWidth="1"/>
    <col min="3590" max="3591" width="8.28515625" style="24" customWidth="1"/>
    <col min="3592" max="3593" width="10.28515625" style="24" customWidth="1"/>
    <col min="3594" max="3594" width="15.7109375" style="24" customWidth="1"/>
    <col min="3595" max="3840" width="9.140625" style="24"/>
    <col min="3841" max="3841" width="4.28515625" style="24" customWidth="1"/>
    <col min="3842" max="3842" width="9.28515625" style="24" customWidth="1"/>
    <col min="3843" max="3843" width="36.7109375" style="24" customWidth="1"/>
    <col min="3844" max="3845" width="6.7109375" style="24" customWidth="1"/>
    <col min="3846" max="3847" width="8.28515625" style="24" customWidth="1"/>
    <col min="3848" max="3849" width="10.28515625" style="24" customWidth="1"/>
    <col min="3850" max="3850" width="15.7109375" style="24" customWidth="1"/>
    <col min="3851" max="4096" width="9.140625" style="24"/>
    <col min="4097" max="4097" width="4.28515625" style="24" customWidth="1"/>
    <col min="4098" max="4098" width="9.28515625" style="24" customWidth="1"/>
    <col min="4099" max="4099" width="36.7109375" style="24" customWidth="1"/>
    <col min="4100" max="4101" width="6.7109375" style="24" customWidth="1"/>
    <col min="4102" max="4103" width="8.28515625" style="24" customWidth="1"/>
    <col min="4104" max="4105" width="10.28515625" style="24" customWidth="1"/>
    <col min="4106" max="4106" width="15.7109375" style="24" customWidth="1"/>
    <col min="4107" max="4352" width="9.140625" style="24"/>
    <col min="4353" max="4353" width="4.28515625" style="24" customWidth="1"/>
    <col min="4354" max="4354" width="9.28515625" style="24" customWidth="1"/>
    <col min="4355" max="4355" width="36.7109375" style="24" customWidth="1"/>
    <col min="4356" max="4357" width="6.7109375" style="24" customWidth="1"/>
    <col min="4358" max="4359" width="8.28515625" style="24" customWidth="1"/>
    <col min="4360" max="4361" width="10.28515625" style="24" customWidth="1"/>
    <col min="4362" max="4362" width="15.7109375" style="24" customWidth="1"/>
    <col min="4363" max="4608" width="9.140625" style="24"/>
    <col min="4609" max="4609" width="4.28515625" style="24" customWidth="1"/>
    <col min="4610" max="4610" width="9.28515625" style="24" customWidth="1"/>
    <col min="4611" max="4611" width="36.7109375" style="24" customWidth="1"/>
    <col min="4612" max="4613" width="6.7109375" style="24" customWidth="1"/>
    <col min="4614" max="4615" width="8.28515625" style="24" customWidth="1"/>
    <col min="4616" max="4617" width="10.28515625" style="24" customWidth="1"/>
    <col min="4618" max="4618" width="15.7109375" style="24" customWidth="1"/>
    <col min="4619" max="4864" width="9.140625" style="24"/>
    <col min="4865" max="4865" width="4.28515625" style="24" customWidth="1"/>
    <col min="4866" max="4866" width="9.28515625" style="24" customWidth="1"/>
    <col min="4867" max="4867" width="36.7109375" style="24" customWidth="1"/>
    <col min="4868" max="4869" width="6.7109375" style="24" customWidth="1"/>
    <col min="4870" max="4871" width="8.28515625" style="24" customWidth="1"/>
    <col min="4872" max="4873" width="10.28515625" style="24" customWidth="1"/>
    <col min="4874" max="4874" width="15.7109375" style="24" customWidth="1"/>
    <col min="4875" max="5120" width="9.140625" style="24"/>
    <col min="5121" max="5121" width="4.28515625" style="24" customWidth="1"/>
    <col min="5122" max="5122" width="9.28515625" style="24" customWidth="1"/>
    <col min="5123" max="5123" width="36.7109375" style="24" customWidth="1"/>
    <col min="5124" max="5125" width="6.7109375" style="24" customWidth="1"/>
    <col min="5126" max="5127" width="8.28515625" style="24" customWidth="1"/>
    <col min="5128" max="5129" width="10.28515625" style="24" customWidth="1"/>
    <col min="5130" max="5130" width="15.7109375" style="24" customWidth="1"/>
    <col min="5131" max="5376" width="9.140625" style="24"/>
    <col min="5377" max="5377" width="4.28515625" style="24" customWidth="1"/>
    <col min="5378" max="5378" width="9.28515625" style="24" customWidth="1"/>
    <col min="5379" max="5379" width="36.7109375" style="24" customWidth="1"/>
    <col min="5380" max="5381" width="6.7109375" style="24" customWidth="1"/>
    <col min="5382" max="5383" width="8.28515625" style="24" customWidth="1"/>
    <col min="5384" max="5385" width="10.28515625" style="24" customWidth="1"/>
    <col min="5386" max="5386" width="15.7109375" style="24" customWidth="1"/>
    <col min="5387" max="5632" width="9.140625" style="24"/>
    <col min="5633" max="5633" width="4.28515625" style="24" customWidth="1"/>
    <col min="5634" max="5634" width="9.28515625" style="24" customWidth="1"/>
    <col min="5635" max="5635" width="36.7109375" style="24" customWidth="1"/>
    <col min="5636" max="5637" width="6.7109375" style="24" customWidth="1"/>
    <col min="5638" max="5639" width="8.28515625" style="24" customWidth="1"/>
    <col min="5640" max="5641" width="10.28515625" style="24" customWidth="1"/>
    <col min="5642" max="5642" width="15.7109375" style="24" customWidth="1"/>
    <col min="5643" max="5888" width="9.140625" style="24"/>
    <col min="5889" max="5889" width="4.28515625" style="24" customWidth="1"/>
    <col min="5890" max="5890" width="9.28515625" style="24" customWidth="1"/>
    <col min="5891" max="5891" width="36.7109375" style="24" customWidth="1"/>
    <col min="5892" max="5893" width="6.7109375" style="24" customWidth="1"/>
    <col min="5894" max="5895" width="8.28515625" style="24" customWidth="1"/>
    <col min="5896" max="5897" width="10.28515625" style="24" customWidth="1"/>
    <col min="5898" max="5898" width="15.7109375" style="24" customWidth="1"/>
    <col min="5899" max="6144" width="9.140625" style="24"/>
    <col min="6145" max="6145" width="4.28515625" style="24" customWidth="1"/>
    <col min="6146" max="6146" width="9.28515625" style="24" customWidth="1"/>
    <col min="6147" max="6147" width="36.7109375" style="24" customWidth="1"/>
    <col min="6148" max="6149" width="6.7109375" style="24" customWidth="1"/>
    <col min="6150" max="6151" width="8.28515625" style="24" customWidth="1"/>
    <col min="6152" max="6153" width="10.28515625" style="24" customWidth="1"/>
    <col min="6154" max="6154" width="15.7109375" style="24" customWidth="1"/>
    <col min="6155" max="6400" width="9.140625" style="24"/>
    <col min="6401" max="6401" width="4.28515625" style="24" customWidth="1"/>
    <col min="6402" max="6402" width="9.28515625" style="24" customWidth="1"/>
    <col min="6403" max="6403" width="36.7109375" style="24" customWidth="1"/>
    <col min="6404" max="6405" width="6.7109375" style="24" customWidth="1"/>
    <col min="6406" max="6407" width="8.28515625" style="24" customWidth="1"/>
    <col min="6408" max="6409" width="10.28515625" style="24" customWidth="1"/>
    <col min="6410" max="6410" width="15.7109375" style="24" customWidth="1"/>
    <col min="6411" max="6656" width="9.140625" style="24"/>
    <col min="6657" max="6657" width="4.28515625" style="24" customWidth="1"/>
    <col min="6658" max="6658" width="9.28515625" style="24" customWidth="1"/>
    <col min="6659" max="6659" width="36.7109375" style="24" customWidth="1"/>
    <col min="6660" max="6661" width="6.7109375" style="24" customWidth="1"/>
    <col min="6662" max="6663" width="8.28515625" style="24" customWidth="1"/>
    <col min="6664" max="6665" width="10.28515625" style="24" customWidth="1"/>
    <col min="6666" max="6666" width="15.7109375" style="24" customWidth="1"/>
    <col min="6667" max="6912" width="9.140625" style="24"/>
    <col min="6913" max="6913" width="4.28515625" style="24" customWidth="1"/>
    <col min="6914" max="6914" width="9.28515625" style="24" customWidth="1"/>
    <col min="6915" max="6915" width="36.7109375" style="24" customWidth="1"/>
    <col min="6916" max="6917" width="6.7109375" style="24" customWidth="1"/>
    <col min="6918" max="6919" width="8.28515625" style="24" customWidth="1"/>
    <col min="6920" max="6921" width="10.28515625" style="24" customWidth="1"/>
    <col min="6922" max="6922" width="15.7109375" style="24" customWidth="1"/>
    <col min="6923" max="7168" width="9.140625" style="24"/>
    <col min="7169" max="7169" width="4.28515625" style="24" customWidth="1"/>
    <col min="7170" max="7170" width="9.28515625" style="24" customWidth="1"/>
    <col min="7171" max="7171" width="36.7109375" style="24" customWidth="1"/>
    <col min="7172" max="7173" width="6.7109375" style="24" customWidth="1"/>
    <col min="7174" max="7175" width="8.28515625" style="24" customWidth="1"/>
    <col min="7176" max="7177" width="10.28515625" style="24" customWidth="1"/>
    <col min="7178" max="7178" width="15.7109375" style="24" customWidth="1"/>
    <col min="7179" max="7424" width="9.140625" style="24"/>
    <col min="7425" max="7425" width="4.28515625" style="24" customWidth="1"/>
    <col min="7426" max="7426" width="9.28515625" style="24" customWidth="1"/>
    <col min="7427" max="7427" width="36.7109375" style="24" customWidth="1"/>
    <col min="7428" max="7429" width="6.7109375" style="24" customWidth="1"/>
    <col min="7430" max="7431" width="8.28515625" style="24" customWidth="1"/>
    <col min="7432" max="7433" width="10.28515625" style="24" customWidth="1"/>
    <col min="7434" max="7434" width="15.7109375" style="24" customWidth="1"/>
    <col min="7435" max="7680" width="9.140625" style="24"/>
    <col min="7681" max="7681" width="4.28515625" style="24" customWidth="1"/>
    <col min="7682" max="7682" width="9.28515625" style="24" customWidth="1"/>
    <col min="7683" max="7683" width="36.7109375" style="24" customWidth="1"/>
    <col min="7684" max="7685" width="6.7109375" style="24" customWidth="1"/>
    <col min="7686" max="7687" width="8.28515625" style="24" customWidth="1"/>
    <col min="7688" max="7689" width="10.28515625" style="24" customWidth="1"/>
    <col min="7690" max="7690" width="15.7109375" style="24" customWidth="1"/>
    <col min="7691" max="7936" width="9.140625" style="24"/>
    <col min="7937" max="7937" width="4.28515625" style="24" customWidth="1"/>
    <col min="7938" max="7938" width="9.28515625" style="24" customWidth="1"/>
    <col min="7939" max="7939" width="36.7109375" style="24" customWidth="1"/>
    <col min="7940" max="7941" width="6.7109375" style="24" customWidth="1"/>
    <col min="7942" max="7943" width="8.28515625" style="24" customWidth="1"/>
    <col min="7944" max="7945" width="10.28515625" style="24" customWidth="1"/>
    <col min="7946" max="7946" width="15.7109375" style="24" customWidth="1"/>
    <col min="7947" max="8192" width="9.140625" style="24"/>
    <col min="8193" max="8193" width="4.28515625" style="24" customWidth="1"/>
    <col min="8194" max="8194" width="9.28515625" style="24" customWidth="1"/>
    <col min="8195" max="8195" width="36.7109375" style="24" customWidth="1"/>
    <col min="8196" max="8197" width="6.7109375" style="24" customWidth="1"/>
    <col min="8198" max="8199" width="8.28515625" style="24" customWidth="1"/>
    <col min="8200" max="8201" width="10.28515625" style="24" customWidth="1"/>
    <col min="8202" max="8202" width="15.7109375" style="24" customWidth="1"/>
    <col min="8203" max="8448" width="9.140625" style="24"/>
    <col min="8449" max="8449" width="4.28515625" style="24" customWidth="1"/>
    <col min="8450" max="8450" width="9.28515625" style="24" customWidth="1"/>
    <col min="8451" max="8451" width="36.7109375" style="24" customWidth="1"/>
    <col min="8452" max="8453" width="6.7109375" style="24" customWidth="1"/>
    <col min="8454" max="8455" width="8.28515625" style="24" customWidth="1"/>
    <col min="8456" max="8457" width="10.28515625" style="24" customWidth="1"/>
    <col min="8458" max="8458" width="15.7109375" style="24" customWidth="1"/>
    <col min="8459" max="8704" width="9.140625" style="24"/>
    <col min="8705" max="8705" width="4.28515625" style="24" customWidth="1"/>
    <col min="8706" max="8706" width="9.28515625" style="24" customWidth="1"/>
    <col min="8707" max="8707" width="36.7109375" style="24" customWidth="1"/>
    <col min="8708" max="8709" width="6.7109375" style="24" customWidth="1"/>
    <col min="8710" max="8711" width="8.28515625" style="24" customWidth="1"/>
    <col min="8712" max="8713" width="10.28515625" style="24" customWidth="1"/>
    <col min="8714" max="8714" width="15.7109375" style="24" customWidth="1"/>
    <col min="8715" max="8960" width="9.140625" style="24"/>
    <col min="8961" max="8961" width="4.28515625" style="24" customWidth="1"/>
    <col min="8962" max="8962" width="9.28515625" style="24" customWidth="1"/>
    <col min="8963" max="8963" width="36.7109375" style="24" customWidth="1"/>
    <col min="8964" max="8965" width="6.7109375" style="24" customWidth="1"/>
    <col min="8966" max="8967" width="8.28515625" style="24" customWidth="1"/>
    <col min="8968" max="8969" width="10.28515625" style="24" customWidth="1"/>
    <col min="8970" max="8970" width="15.7109375" style="24" customWidth="1"/>
    <col min="8971" max="9216" width="9.140625" style="24"/>
    <col min="9217" max="9217" width="4.28515625" style="24" customWidth="1"/>
    <col min="9218" max="9218" width="9.28515625" style="24" customWidth="1"/>
    <col min="9219" max="9219" width="36.7109375" style="24" customWidth="1"/>
    <col min="9220" max="9221" width="6.7109375" style="24" customWidth="1"/>
    <col min="9222" max="9223" width="8.28515625" style="24" customWidth="1"/>
    <col min="9224" max="9225" width="10.28515625" style="24" customWidth="1"/>
    <col min="9226" max="9226" width="15.7109375" style="24" customWidth="1"/>
    <col min="9227" max="9472" width="9.140625" style="24"/>
    <col min="9473" max="9473" width="4.28515625" style="24" customWidth="1"/>
    <col min="9474" max="9474" width="9.28515625" style="24" customWidth="1"/>
    <col min="9475" max="9475" width="36.7109375" style="24" customWidth="1"/>
    <col min="9476" max="9477" width="6.7109375" style="24" customWidth="1"/>
    <col min="9478" max="9479" width="8.28515625" style="24" customWidth="1"/>
    <col min="9480" max="9481" width="10.28515625" style="24" customWidth="1"/>
    <col min="9482" max="9482" width="15.7109375" style="24" customWidth="1"/>
    <col min="9483" max="9728" width="9.140625" style="24"/>
    <col min="9729" max="9729" width="4.28515625" style="24" customWidth="1"/>
    <col min="9730" max="9730" width="9.28515625" style="24" customWidth="1"/>
    <col min="9731" max="9731" width="36.7109375" style="24" customWidth="1"/>
    <col min="9732" max="9733" width="6.7109375" style="24" customWidth="1"/>
    <col min="9734" max="9735" width="8.28515625" style="24" customWidth="1"/>
    <col min="9736" max="9737" width="10.28515625" style="24" customWidth="1"/>
    <col min="9738" max="9738" width="15.7109375" style="24" customWidth="1"/>
    <col min="9739" max="9984" width="9.140625" style="24"/>
    <col min="9985" max="9985" width="4.28515625" style="24" customWidth="1"/>
    <col min="9986" max="9986" width="9.28515625" style="24" customWidth="1"/>
    <col min="9987" max="9987" width="36.7109375" style="24" customWidth="1"/>
    <col min="9988" max="9989" width="6.7109375" style="24" customWidth="1"/>
    <col min="9990" max="9991" width="8.28515625" style="24" customWidth="1"/>
    <col min="9992" max="9993" width="10.28515625" style="24" customWidth="1"/>
    <col min="9994" max="9994" width="15.7109375" style="24" customWidth="1"/>
    <col min="9995" max="10240" width="9.140625" style="24"/>
    <col min="10241" max="10241" width="4.28515625" style="24" customWidth="1"/>
    <col min="10242" max="10242" width="9.28515625" style="24" customWidth="1"/>
    <col min="10243" max="10243" width="36.7109375" style="24" customWidth="1"/>
    <col min="10244" max="10245" width="6.7109375" style="24" customWidth="1"/>
    <col min="10246" max="10247" width="8.28515625" style="24" customWidth="1"/>
    <col min="10248" max="10249" width="10.28515625" style="24" customWidth="1"/>
    <col min="10250" max="10250" width="15.7109375" style="24" customWidth="1"/>
    <col min="10251" max="10496" width="9.140625" style="24"/>
    <col min="10497" max="10497" width="4.28515625" style="24" customWidth="1"/>
    <col min="10498" max="10498" width="9.28515625" style="24" customWidth="1"/>
    <col min="10499" max="10499" width="36.7109375" style="24" customWidth="1"/>
    <col min="10500" max="10501" width="6.7109375" style="24" customWidth="1"/>
    <col min="10502" max="10503" width="8.28515625" style="24" customWidth="1"/>
    <col min="10504" max="10505" width="10.28515625" style="24" customWidth="1"/>
    <col min="10506" max="10506" width="15.7109375" style="24" customWidth="1"/>
    <col min="10507" max="10752" width="9.140625" style="24"/>
    <col min="10753" max="10753" width="4.28515625" style="24" customWidth="1"/>
    <col min="10754" max="10754" width="9.28515625" style="24" customWidth="1"/>
    <col min="10755" max="10755" width="36.7109375" style="24" customWidth="1"/>
    <col min="10756" max="10757" width="6.7109375" style="24" customWidth="1"/>
    <col min="10758" max="10759" width="8.28515625" style="24" customWidth="1"/>
    <col min="10760" max="10761" width="10.28515625" style="24" customWidth="1"/>
    <col min="10762" max="10762" width="15.7109375" style="24" customWidth="1"/>
    <col min="10763" max="11008" width="9.140625" style="24"/>
    <col min="11009" max="11009" width="4.28515625" style="24" customWidth="1"/>
    <col min="11010" max="11010" width="9.28515625" style="24" customWidth="1"/>
    <col min="11011" max="11011" width="36.7109375" style="24" customWidth="1"/>
    <col min="11012" max="11013" width="6.7109375" style="24" customWidth="1"/>
    <col min="11014" max="11015" width="8.28515625" style="24" customWidth="1"/>
    <col min="11016" max="11017" width="10.28515625" style="24" customWidth="1"/>
    <col min="11018" max="11018" width="15.7109375" style="24" customWidth="1"/>
    <col min="11019" max="11264" width="9.140625" style="24"/>
    <col min="11265" max="11265" width="4.28515625" style="24" customWidth="1"/>
    <col min="11266" max="11266" width="9.28515625" style="24" customWidth="1"/>
    <col min="11267" max="11267" width="36.7109375" style="24" customWidth="1"/>
    <col min="11268" max="11269" width="6.7109375" style="24" customWidth="1"/>
    <col min="11270" max="11271" width="8.28515625" style="24" customWidth="1"/>
    <col min="11272" max="11273" width="10.28515625" style="24" customWidth="1"/>
    <col min="11274" max="11274" width="15.7109375" style="24" customWidth="1"/>
    <col min="11275" max="11520" width="9.140625" style="24"/>
    <col min="11521" max="11521" width="4.28515625" style="24" customWidth="1"/>
    <col min="11522" max="11522" width="9.28515625" style="24" customWidth="1"/>
    <col min="11523" max="11523" width="36.7109375" style="24" customWidth="1"/>
    <col min="11524" max="11525" width="6.7109375" style="24" customWidth="1"/>
    <col min="11526" max="11527" width="8.28515625" style="24" customWidth="1"/>
    <col min="11528" max="11529" width="10.28515625" style="24" customWidth="1"/>
    <col min="11530" max="11530" width="15.7109375" style="24" customWidth="1"/>
    <col min="11531" max="11776" width="9.140625" style="24"/>
    <col min="11777" max="11777" width="4.28515625" style="24" customWidth="1"/>
    <col min="11778" max="11778" width="9.28515625" style="24" customWidth="1"/>
    <col min="11779" max="11779" width="36.7109375" style="24" customWidth="1"/>
    <col min="11780" max="11781" width="6.7109375" style="24" customWidth="1"/>
    <col min="11782" max="11783" width="8.28515625" style="24" customWidth="1"/>
    <col min="11784" max="11785" width="10.28515625" style="24" customWidth="1"/>
    <col min="11786" max="11786" width="15.7109375" style="24" customWidth="1"/>
    <col min="11787" max="12032" width="9.140625" style="24"/>
    <col min="12033" max="12033" width="4.28515625" style="24" customWidth="1"/>
    <col min="12034" max="12034" width="9.28515625" style="24" customWidth="1"/>
    <col min="12035" max="12035" width="36.7109375" style="24" customWidth="1"/>
    <col min="12036" max="12037" width="6.7109375" style="24" customWidth="1"/>
    <col min="12038" max="12039" width="8.28515625" style="24" customWidth="1"/>
    <col min="12040" max="12041" width="10.28515625" style="24" customWidth="1"/>
    <col min="12042" max="12042" width="15.7109375" style="24" customWidth="1"/>
    <col min="12043" max="12288" width="9.140625" style="24"/>
    <col min="12289" max="12289" width="4.28515625" style="24" customWidth="1"/>
    <col min="12290" max="12290" width="9.28515625" style="24" customWidth="1"/>
    <col min="12291" max="12291" width="36.7109375" style="24" customWidth="1"/>
    <col min="12292" max="12293" width="6.7109375" style="24" customWidth="1"/>
    <col min="12294" max="12295" width="8.28515625" style="24" customWidth="1"/>
    <col min="12296" max="12297" width="10.28515625" style="24" customWidth="1"/>
    <col min="12298" max="12298" width="15.7109375" style="24" customWidth="1"/>
    <col min="12299" max="12544" width="9.140625" style="24"/>
    <col min="12545" max="12545" width="4.28515625" style="24" customWidth="1"/>
    <col min="12546" max="12546" width="9.28515625" style="24" customWidth="1"/>
    <col min="12547" max="12547" width="36.7109375" style="24" customWidth="1"/>
    <col min="12548" max="12549" width="6.7109375" style="24" customWidth="1"/>
    <col min="12550" max="12551" width="8.28515625" style="24" customWidth="1"/>
    <col min="12552" max="12553" width="10.28515625" style="24" customWidth="1"/>
    <col min="12554" max="12554" width="15.7109375" style="24" customWidth="1"/>
    <col min="12555" max="12800" width="9.140625" style="24"/>
    <col min="12801" max="12801" width="4.28515625" style="24" customWidth="1"/>
    <col min="12802" max="12802" width="9.28515625" style="24" customWidth="1"/>
    <col min="12803" max="12803" width="36.7109375" style="24" customWidth="1"/>
    <col min="12804" max="12805" width="6.7109375" style="24" customWidth="1"/>
    <col min="12806" max="12807" width="8.28515625" style="24" customWidth="1"/>
    <col min="12808" max="12809" width="10.28515625" style="24" customWidth="1"/>
    <col min="12810" max="12810" width="15.7109375" style="24" customWidth="1"/>
    <col min="12811" max="13056" width="9.140625" style="24"/>
    <col min="13057" max="13057" width="4.28515625" style="24" customWidth="1"/>
    <col min="13058" max="13058" width="9.28515625" style="24" customWidth="1"/>
    <col min="13059" max="13059" width="36.7109375" style="24" customWidth="1"/>
    <col min="13060" max="13061" width="6.7109375" style="24" customWidth="1"/>
    <col min="13062" max="13063" width="8.28515625" style="24" customWidth="1"/>
    <col min="13064" max="13065" width="10.28515625" style="24" customWidth="1"/>
    <col min="13066" max="13066" width="15.7109375" style="24" customWidth="1"/>
    <col min="13067" max="13312" width="9.140625" style="24"/>
    <col min="13313" max="13313" width="4.28515625" style="24" customWidth="1"/>
    <col min="13314" max="13314" width="9.28515625" style="24" customWidth="1"/>
    <col min="13315" max="13315" width="36.7109375" style="24" customWidth="1"/>
    <col min="13316" max="13317" width="6.7109375" style="24" customWidth="1"/>
    <col min="13318" max="13319" width="8.28515625" style="24" customWidth="1"/>
    <col min="13320" max="13321" width="10.28515625" style="24" customWidth="1"/>
    <col min="13322" max="13322" width="15.7109375" style="24" customWidth="1"/>
    <col min="13323" max="13568" width="9.140625" style="24"/>
    <col min="13569" max="13569" width="4.28515625" style="24" customWidth="1"/>
    <col min="13570" max="13570" width="9.28515625" style="24" customWidth="1"/>
    <col min="13571" max="13571" width="36.7109375" style="24" customWidth="1"/>
    <col min="13572" max="13573" width="6.7109375" style="24" customWidth="1"/>
    <col min="13574" max="13575" width="8.28515625" style="24" customWidth="1"/>
    <col min="13576" max="13577" width="10.28515625" style="24" customWidth="1"/>
    <col min="13578" max="13578" width="15.7109375" style="24" customWidth="1"/>
    <col min="13579" max="13824" width="9.140625" style="24"/>
    <col min="13825" max="13825" width="4.28515625" style="24" customWidth="1"/>
    <col min="13826" max="13826" width="9.28515625" style="24" customWidth="1"/>
    <col min="13827" max="13827" width="36.7109375" style="24" customWidth="1"/>
    <col min="13828" max="13829" width="6.7109375" style="24" customWidth="1"/>
    <col min="13830" max="13831" width="8.28515625" style="24" customWidth="1"/>
    <col min="13832" max="13833" width="10.28515625" style="24" customWidth="1"/>
    <col min="13834" max="13834" width="15.7109375" style="24" customWidth="1"/>
    <col min="13835" max="14080" width="9.140625" style="24"/>
    <col min="14081" max="14081" width="4.28515625" style="24" customWidth="1"/>
    <col min="14082" max="14082" width="9.28515625" style="24" customWidth="1"/>
    <col min="14083" max="14083" width="36.7109375" style="24" customWidth="1"/>
    <col min="14084" max="14085" width="6.7109375" style="24" customWidth="1"/>
    <col min="14086" max="14087" width="8.28515625" style="24" customWidth="1"/>
    <col min="14088" max="14089" width="10.28515625" style="24" customWidth="1"/>
    <col min="14090" max="14090" width="15.7109375" style="24" customWidth="1"/>
    <col min="14091" max="14336" width="9.140625" style="24"/>
    <col min="14337" max="14337" width="4.28515625" style="24" customWidth="1"/>
    <col min="14338" max="14338" width="9.28515625" style="24" customWidth="1"/>
    <col min="14339" max="14339" width="36.7109375" style="24" customWidth="1"/>
    <col min="14340" max="14341" width="6.7109375" style="24" customWidth="1"/>
    <col min="14342" max="14343" width="8.28515625" style="24" customWidth="1"/>
    <col min="14344" max="14345" width="10.28515625" style="24" customWidth="1"/>
    <col min="14346" max="14346" width="15.7109375" style="24" customWidth="1"/>
    <col min="14347" max="14592" width="9.140625" style="24"/>
    <col min="14593" max="14593" width="4.28515625" style="24" customWidth="1"/>
    <col min="14594" max="14594" width="9.28515625" style="24" customWidth="1"/>
    <col min="14595" max="14595" width="36.7109375" style="24" customWidth="1"/>
    <col min="14596" max="14597" width="6.7109375" style="24" customWidth="1"/>
    <col min="14598" max="14599" width="8.28515625" style="24" customWidth="1"/>
    <col min="14600" max="14601" width="10.28515625" style="24" customWidth="1"/>
    <col min="14602" max="14602" width="15.7109375" style="24" customWidth="1"/>
    <col min="14603" max="14848" width="9.140625" style="24"/>
    <col min="14849" max="14849" width="4.28515625" style="24" customWidth="1"/>
    <col min="14850" max="14850" width="9.28515625" style="24" customWidth="1"/>
    <col min="14851" max="14851" width="36.7109375" style="24" customWidth="1"/>
    <col min="14852" max="14853" width="6.7109375" style="24" customWidth="1"/>
    <col min="14854" max="14855" width="8.28515625" style="24" customWidth="1"/>
    <col min="14856" max="14857" width="10.28515625" style="24" customWidth="1"/>
    <col min="14858" max="14858" width="15.7109375" style="24" customWidth="1"/>
    <col min="14859" max="15104" width="9.140625" style="24"/>
    <col min="15105" max="15105" width="4.28515625" style="24" customWidth="1"/>
    <col min="15106" max="15106" width="9.28515625" style="24" customWidth="1"/>
    <col min="15107" max="15107" width="36.7109375" style="24" customWidth="1"/>
    <col min="15108" max="15109" width="6.7109375" style="24" customWidth="1"/>
    <col min="15110" max="15111" width="8.28515625" style="24" customWidth="1"/>
    <col min="15112" max="15113" width="10.28515625" style="24" customWidth="1"/>
    <col min="15114" max="15114" width="15.7109375" style="24" customWidth="1"/>
    <col min="15115" max="15360" width="9.140625" style="24"/>
    <col min="15361" max="15361" width="4.28515625" style="24" customWidth="1"/>
    <col min="15362" max="15362" width="9.28515625" style="24" customWidth="1"/>
    <col min="15363" max="15363" width="36.7109375" style="24" customWidth="1"/>
    <col min="15364" max="15365" width="6.7109375" style="24" customWidth="1"/>
    <col min="15366" max="15367" width="8.28515625" style="24" customWidth="1"/>
    <col min="15368" max="15369" width="10.28515625" style="24" customWidth="1"/>
    <col min="15370" max="15370" width="15.7109375" style="24" customWidth="1"/>
    <col min="15371" max="15616" width="9.140625" style="24"/>
    <col min="15617" max="15617" width="4.28515625" style="24" customWidth="1"/>
    <col min="15618" max="15618" width="9.28515625" style="24" customWidth="1"/>
    <col min="15619" max="15619" width="36.7109375" style="24" customWidth="1"/>
    <col min="15620" max="15621" width="6.7109375" style="24" customWidth="1"/>
    <col min="15622" max="15623" width="8.28515625" style="24" customWidth="1"/>
    <col min="15624" max="15625" width="10.28515625" style="24" customWidth="1"/>
    <col min="15626" max="15626" width="15.7109375" style="24" customWidth="1"/>
    <col min="15627" max="15872" width="9.140625" style="24"/>
    <col min="15873" max="15873" width="4.28515625" style="24" customWidth="1"/>
    <col min="15874" max="15874" width="9.28515625" style="24" customWidth="1"/>
    <col min="15875" max="15875" width="36.7109375" style="24" customWidth="1"/>
    <col min="15876" max="15877" width="6.7109375" style="24" customWidth="1"/>
    <col min="15878" max="15879" width="8.28515625" style="24" customWidth="1"/>
    <col min="15880" max="15881" width="10.28515625" style="24" customWidth="1"/>
    <col min="15882" max="15882" width="15.7109375" style="24" customWidth="1"/>
    <col min="15883" max="16128" width="9.140625" style="24"/>
    <col min="16129" max="16129" width="4.28515625" style="24" customWidth="1"/>
    <col min="16130" max="16130" width="9.28515625" style="24" customWidth="1"/>
    <col min="16131" max="16131" width="36.7109375" style="24" customWidth="1"/>
    <col min="16132" max="16133" width="6.7109375" style="24" customWidth="1"/>
    <col min="16134" max="16135" width="8.28515625" style="24" customWidth="1"/>
    <col min="16136" max="16137" width="10.28515625" style="24" customWidth="1"/>
    <col min="16138" max="16138" width="15.7109375" style="24" customWidth="1"/>
    <col min="16139" max="16384" width="9.140625" style="24"/>
  </cols>
  <sheetData>
    <row r="1" spans="1:9" s="17" customFormat="1" ht="25.5" x14ac:dyDescent="0.25">
      <c r="A1" s="14" t="s">
        <v>25</v>
      </c>
      <c r="B1" s="15" t="s">
        <v>26</v>
      </c>
      <c r="C1" s="15" t="s">
        <v>27</v>
      </c>
      <c r="D1" s="16" t="s">
        <v>28</v>
      </c>
      <c r="E1" s="15" t="s">
        <v>29</v>
      </c>
      <c r="F1" s="16" t="s">
        <v>30</v>
      </c>
      <c r="G1" s="16" t="s">
        <v>31</v>
      </c>
      <c r="H1" s="16" t="s">
        <v>32</v>
      </c>
      <c r="I1" s="16" t="s">
        <v>33</v>
      </c>
    </row>
    <row r="2" spans="1:9" s="19" customFormat="1" ht="89.25" x14ac:dyDescent="0.25">
      <c r="A2" s="18">
        <v>1</v>
      </c>
      <c r="B2" s="19" t="s">
        <v>114</v>
      </c>
      <c r="C2" s="20" t="s">
        <v>115</v>
      </c>
      <c r="D2" s="22">
        <v>1</v>
      </c>
      <c r="E2" s="19" t="s">
        <v>36</v>
      </c>
      <c r="F2" s="22"/>
      <c r="G2" s="22"/>
      <c r="H2" s="22">
        <f>ROUND(D2*F2, 0)</f>
        <v>0</v>
      </c>
      <c r="I2" s="22">
        <f>ROUND(D2*G2, 0)</f>
        <v>0</v>
      </c>
    </row>
    <row r="3" spans="1:9" s="19" customFormat="1" x14ac:dyDescent="0.25">
      <c r="A3" s="18"/>
      <c r="D3" s="22"/>
      <c r="F3" s="22"/>
      <c r="G3" s="22"/>
      <c r="H3" s="22"/>
      <c r="I3" s="22"/>
    </row>
    <row r="4" spans="1:9" s="19" customFormat="1" ht="76.5" x14ac:dyDescent="0.25">
      <c r="A4" s="18">
        <v>2</v>
      </c>
      <c r="B4" s="19" t="s">
        <v>116</v>
      </c>
      <c r="C4" s="20" t="s">
        <v>117</v>
      </c>
      <c r="D4" s="22">
        <v>7</v>
      </c>
      <c r="E4" s="19" t="s">
        <v>36</v>
      </c>
      <c r="F4" s="22"/>
      <c r="G4" s="22"/>
      <c r="H4" s="22">
        <f>ROUND(D4*F4, 0)</f>
        <v>0</v>
      </c>
      <c r="I4" s="22">
        <f>ROUND(D4*G4, 0)</f>
        <v>0</v>
      </c>
    </row>
    <row r="5" spans="1:9" s="19" customFormat="1" x14ac:dyDescent="0.25">
      <c r="A5" s="18"/>
      <c r="D5" s="22"/>
      <c r="F5" s="22"/>
      <c r="G5" s="22"/>
      <c r="H5" s="22"/>
      <c r="I5" s="22"/>
    </row>
    <row r="6" spans="1:9" s="19" customFormat="1" ht="89.25" x14ac:dyDescent="0.25">
      <c r="A6" s="18">
        <v>3</v>
      </c>
      <c r="B6" s="19" t="s">
        <v>118</v>
      </c>
      <c r="C6" s="20" t="s">
        <v>119</v>
      </c>
      <c r="D6" s="22">
        <v>1</v>
      </c>
      <c r="E6" s="19" t="s">
        <v>36</v>
      </c>
      <c r="F6" s="22"/>
      <c r="G6" s="22"/>
      <c r="H6" s="22">
        <f>ROUND(D6*F6, 0)</f>
        <v>0</v>
      </c>
      <c r="I6" s="22">
        <f>ROUND(D6*G6, 0)</f>
        <v>0</v>
      </c>
    </row>
    <row r="7" spans="1:9" s="19" customFormat="1" x14ac:dyDescent="0.25">
      <c r="A7" s="18"/>
      <c r="D7" s="22"/>
      <c r="F7" s="22"/>
      <c r="G7" s="22"/>
      <c r="H7" s="22"/>
      <c r="I7" s="22"/>
    </row>
    <row r="8" spans="1:9" s="19" customFormat="1" ht="102" x14ac:dyDescent="0.25">
      <c r="A8" s="18">
        <v>4</v>
      </c>
      <c r="B8" s="19" t="s">
        <v>120</v>
      </c>
      <c r="C8" s="20" t="s">
        <v>121</v>
      </c>
      <c r="D8" s="22">
        <v>9</v>
      </c>
      <c r="E8" s="19" t="s">
        <v>36</v>
      </c>
      <c r="F8" s="22"/>
      <c r="G8" s="22"/>
      <c r="H8" s="22">
        <f>ROUND(D8*F8, 0)</f>
        <v>0</v>
      </c>
      <c r="I8" s="22">
        <f>ROUND(D8*G8, 0)</f>
        <v>0</v>
      </c>
    </row>
    <row r="9" spans="1:9" s="33" customFormat="1" x14ac:dyDescent="0.25">
      <c r="A9" s="30"/>
      <c r="B9" s="31"/>
      <c r="C9" s="31"/>
      <c r="D9" s="32"/>
      <c r="E9" s="31"/>
      <c r="F9" s="32"/>
      <c r="G9" s="32"/>
      <c r="H9" s="32"/>
      <c r="I9" s="32"/>
    </row>
    <row r="10" spans="1:9" s="19" customFormat="1" ht="102" x14ac:dyDescent="0.25">
      <c r="A10" s="18">
        <v>5</v>
      </c>
      <c r="B10" s="19" t="s">
        <v>122</v>
      </c>
      <c r="C10" s="20" t="s">
        <v>123</v>
      </c>
      <c r="D10" s="22">
        <v>500</v>
      </c>
      <c r="E10" s="19" t="s">
        <v>39</v>
      </c>
      <c r="F10" s="22"/>
      <c r="G10" s="22"/>
      <c r="H10" s="22">
        <f>ROUND(D10*F10, 0)</f>
        <v>0</v>
      </c>
      <c r="I10" s="22">
        <f>ROUND(D10*G10, 0)</f>
        <v>0</v>
      </c>
    </row>
    <row r="11" spans="1:9" s="19" customFormat="1" x14ac:dyDescent="0.25">
      <c r="A11" s="18"/>
      <c r="D11" s="22"/>
      <c r="F11" s="22"/>
      <c r="G11" s="22"/>
      <c r="H11" s="22"/>
      <c r="I11" s="22"/>
    </row>
    <row r="12" spans="1:9" s="19" customFormat="1" ht="38.25" x14ac:dyDescent="0.25">
      <c r="A12" s="18">
        <v>6</v>
      </c>
      <c r="B12" s="19" t="s">
        <v>50</v>
      </c>
      <c r="C12" s="20" t="s">
        <v>124</v>
      </c>
      <c r="D12" s="21">
        <v>1</v>
      </c>
      <c r="E12" s="19" t="s">
        <v>36</v>
      </c>
      <c r="F12" s="21"/>
      <c r="G12" s="21"/>
      <c r="H12" s="21">
        <f>ROUND(D12*F12, 0)</f>
        <v>0</v>
      </c>
      <c r="I12" s="21">
        <f>ROUND(D12*G12, 0)</f>
        <v>0</v>
      </c>
    </row>
    <row r="13" spans="1:9" s="19" customFormat="1" x14ac:dyDescent="0.25">
      <c r="A13" s="18"/>
      <c r="D13" s="21"/>
      <c r="F13" s="21"/>
      <c r="G13" s="21"/>
      <c r="H13" s="21"/>
      <c r="I13" s="21"/>
    </row>
    <row r="14" spans="1:9" s="19" customFormat="1" ht="25.5" x14ac:dyDescent="0.25">
      <c r="A14" s="18">
        <v>7</v>
      </c>
      <c r="B14" s="19" t="s">
        <v>50</v>
      </c>
      <c r="C14" s="20" t="s">
        <v>125</v>
      </c>
      <c r="D14" s="22">
        <v>1</v>
      </c>
      <c r="E14" s="19" t="s">
        <v>36</v>
      </c>
      <c r="F14" s="22"/>
      <c r="G14" s="22"/>
      <c r="H14" s="22">
        <f>ROUND(D14*F14, 0)</f>
        <v>0</v>
      </c>
      <c r="I14" s="22">
        <f>ROUND(D14*G14, 0)</f>
        <v>0</v>
      </c>
    </row>
    <row r="15" spans="1:9" s="19" customFormat="1" x14ac:dyDescent="0.25">
      <c r="A15" s="18"/>
      <c r="D15" s="21"/>
      <c r="F15" s="22"/>
      <c r="G15" s="22"/>
      <c r="H15" s="22"/>
      <c r="I15" s="22"/>
    </row>
    <row r="16" spans="1:9" s="19" customFormat="1" ht="51" x14ac:dyDescent="0.25">
      <c r="A16" s="18">
        <v>8</v>
      </c>
      <c r="B16" s="19" t="s">
        <v>126</v>
      </c>
      <c r="C16" s="20" t="s">
        <v>127</v>
      </c>
      <c r="D16" s="22">
        <v>1</v>
      </c>
      <c r="E16" s="19" t="s">
        <v>36</v>
      </c>
      <c r="F16" s="22"/>
      <c r="G16" s="22"/>
      <c r="H16" s="22">
        <f>ROUND(D16*F16, 0)</f>
        <v>0</v>
      </c>
      <c r="I16" s="22">
        <f>ROUND(D16*G16, 0)</f>
        <v>0</v>
      </c>
    </row>
    <row r="17" spans="1:9" s="19" customFormat="1" x14ac:dyDescent="0.25">
      <c r="A17" s="18"/>
      <c r="D17" s="21"/>
      <c r="F17" s="22"/>
      <c r="G17" s="22"/>
      <c r="H17" s="22"/>
      <c r="I17" s="22"/>
    </row>
    <row r="18" spans="1:9" s="19" customFormat="1" ht="63.75" x14ac:dyDescent="0.25">
      <c r="A18" s="18">
        <v>9</v>
      </c>
      <c r="B18" s="19" t="s">
        <v>128</v>
      </c>
      <c r="C18" s="20" t="s">
        <v>129</v>
      </c>
      <c r="D18" s="22">
        <v>1</v>
      </c>
      <c r="E18" s="19" t="s">
        <v>36</v>
      </c>
      <c r="F18" s="22"/>
      <c r="G18" s="22"/>
      <c r="H18" s="22">
        <f>ROUND(D18*F18, 0)</f>
        <v>0</v>
      </c>
      <c r="I18" s="22">
        <f>ROUND(D18*G18, 0)</f>
        <v>0</v>
      </c>
    </row>
    <row r="19" spans="1:9" s="19" customFormat="1" x14ac:dyDescent="0.25">
      <c r="A19" s="18"/>
      <c r="D19" s="21"/>
      <c r="F19" s="22"/>
      <c r="G19" s="22"/>
      <c r="H19" s="22"/>
      <c r="I19" s="22"/>
    </row>
    <row r="20" spans="1:9" s="19" customFormat="1" ht="51" x14ac:dyDescent="0.25">
      <c r="A20" s="18">
        <v>10</v>
      </c>
      <c r="B20" s="19" t="s">
        <v>130</v>
      </c>
      <c r="C20" s="20" t="s">
        <v>131</v>
      </c>
      <c r="D20" s="22">
        <v>1</v>
      </c>
      <c r="E20" s="19" t="s">
        <v>36</v>
      </c>
      <c r="F20" s="22"/>
      <c r="G20" s="22"/>
      <c r="H20" s="22">
        <f>ROUND(D20*F20, 0)</f>
        <v>0</v>
      </c>
      <c r="I20" s="22">
        <f>ROUND(D20*G20, 0)</f>
        <v>0</v>
      </c>
    </row>
    <row r="21" spans="1:9" s="19" customFormat="1" x14ac:dyDescent="0.25">
      <c r="A21" s="18"/>
      <c r="D21" s="21"/>
      <c r="F21" s="22"/>
      <c r="G21" s="22"/>
      <c r="H21" s="22"/>
      <c r="I21" s="22"/>
    </row>
    <row r="22" spans="1:9" s="19" customFormat="1" ht="51" x14ac:dyDescent="0.25">
      <c r="A22" s="18">
        <v>11</v>
      </c>
      <c r="B22" s="19" t="s">
        <v>132</v>
      </c>
      <c r="C22" s="20" t="s">
        <v>133</v>
      </c>
      <c r="D22" s="22">
        <v>1</v>
      </c>
      <c r="E22" s="19" t="s">
        <v>36</v>
      </c>
      <c r="F22" s="22"/>
      <c r="G22" s="22"/>
      <c r="H22" s="22">
        <f>ROUND(D22*F22, 0)</f>
        <v>0</v>
      </c>
      <c r="I22" s="22">
        <f>ROUND(D22*G22, 0)</f>
        <v>0</v>
      </c>
    </row>
    <row r="23" spans="1:9" s="19" customFormat="1" x14ac:dyDescent="0.25">
      <c r="A23" s="18"/>
      <c r="D23" s="21"/>
      <c r="F23" s="22"/>
      <c r="G23" s="22"/>
      <c r="H23" s="22"/>
      <c r="I23" s="22"/>
    </row>
    <row r="24" spans="1:9" s="19" customFormat="1" ht="25.5" x14ac:dyDescent="0.25">
      <c r="A24" s="18">
        <v>12</v>
      </c>
      <c r="B24" s="19" t="s">
        <v>50</v>
      </c>
      <c r="C24" s="20" t="s">
        <v>134</v>
      </c>
      <c r="D24" s="22">
        <v>1</v>
      </c>
      <c r="E24" s="19" t="s">
        <v>36</v>
      </c>
      <c r="F24" s="22"/>
      <c r="G24" s="22"/>
      <c r="H24" s="22">
        <f>ROUND(D24*F24, 0)</f>
        <v>0</v>
      </c>
      <c r="I24" s="22">
        <f>ROUND(D24*G24, 0)</f>
        <v>0</v>
      </c>
    </row>
    <row r="25" spans="1:9" x14ac:dyDescent="0.25">
      <c r="F25" s="34"/>
      <c r="G25" s="34"/>
      <c r="H25" s="34"/>
      <c r="I25" s="34"/>
    </row>
    <row r="26" spans="1:9" s="27" customFormat="1" x14ac:dyDescent="0.25">
      <c r="A26" s="14"/>
      <c r="B26" s="15"/>
      <c r="C26" s="15" t="s">
        <v>52</v>
      </c>
      <c r="D26" s="16"/>
      <c r="E26" s="15"/>
      <c r="F26" s="26"/>
      <c r="G26" s="26"/>
      <c r="H26" s="26">
        <f>ROUND(SUM(H1:H25),0)</f>
        <v>0</v>
      </c>
      <c r="I26" s="26">
        <f>ROUND(SUM(I1:I25),0)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Falazás és egyéb kőművesmunka</vt:lpstr>
      <vt:lpstr>Elektromosenergia-ellátás, vill</vt:lpstr>
      <vt:lpstr>Épületautomatika, -felügyelet (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2018-01-29T06:56:17Z</dcterms:created>
  <dcterms:modified xsi:type="dcterms:W3CDTF">2018-02-01T12:12:52Z</dcterms:modified>
</cp:coreProperties>
</file>