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0" windowWidth="12000" windowHeight="9825" tabRatio="869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Falazás és egyéb kőművesmunka" sheetId="5" r:id="rId5"/>
    <sheet name="Ácsmunka" sheetId="6" r:id="rId6"/>
    <sheet name="Szárazépítés" sheetId="7" r:id="rId7"/>
    <sheet name="Tetőfedés" sheetId="8" r:id="rId8"/>
    <sheet name="Hideg- és melegburkolatok készí" sheetId="9" r:id="rId9"/>
    <sheet name="Fa- és műanyag szerkezet elhely" sheetId="10" r:id="rId10"/>
    <sheet name="Felületképzés" sheetId="11" r:id="rId11"/>
    <sheet name="Szigetelés" sheetId="12" r:id="rId12"/>
    <sheet name="Elektromosenergia-ellátás, vill" sheetId="13" r:id="rId13"/>
    <sheet name="Folyosói vizes ber. áthely." sheetId="14" r:id="rId14"/>
  </sheets>
  <calcPr calcId="145621"/>
</workbook>
</file>

<file path=xl/calcChain.xml><?xml version="1.0" encoding="utf-8"?>
<calcChain xmlns="http://schemas.openxmlformats.org/spreadsheetml/2006/main">
  <c r="B10" i="2" l="1"/>
  <c r="C2" i="2"/>
  <c r="I53" i="14"/>
  <c r="H53" i="14"/>
  <c r="I52" i="14"/>
  <c r="H52" i="14"/>
  <c r="I51" i="14"/>
  <c r="H51" i="14"/>
  <c r="I49" i="14"/>
  <c r="H49" i="14"/>
  <c r="I48" i="14"/>
  <c r="H48" i="14"/>
  <c r="I47" i="14"/>
  <c r="H47" i="14"/>
  <c r="I45" i="14"/>
  <c r="H45" i="14"/>
  <c r="I43" i="14"/>
  <c r="H43" i="14"/>
  <c r="I41" i="14"/>
  <c r="H41" i="14"/>
  <c r="I40" i="14"/>
  <c r="H40" i="14"/>
  <c r="I39" i="14"/>
  <c r="H39" i="14"/>
  <c r="I38" i="14"/>
  <c r="I54" i="14" s="1"/>
  <c r="E5" i="14" s="1"/>
  <c r="H38" i="14"/>
  <c r="H54" i="14" s="1"/>
  <c r="D5" i="14" s="1"/>
  <c r="I31" i="14"/>
  <c r="H31" i="14"/>
  <c r="I29" i="14"/>
  <c r="H29" i="14"/>
  <c r="I27" i="14"/>
  <c r="H27" i="14"/>
  <c r="I26" i="14"/>
  <c r="H26" i="14"/>
  <c r="I25" i="14"/>
  <c r="H25" i="14"/>
  <c r="I24" i="14"/>
  <c r="I34" i="14" s="1"/>
  <c r="E4" i="14" s="1"/>
  <c r="H24" i="14"/>
  <c r="I19" i="14"/>
  <c r="H19" i="14"/>
  <c r="I18" i="14"/>
  <c r="H18" i="14"/>
  <c r="I17" i="14"/>
  <c r="H17" i="14"/>
  <c r="I16" i="14"/>
  <c r="I20" i="14" s="1"/>
  <c r="E3" i="14" s="1"/>
  <c r="H16" i="14"/>
  <c r="H20" i="14" s="1"/>
  <c r="D3" i="14" s="1"/>
  <c r="I11" i="14"/>
  <c r="I12" i="14" s="1"/>
  <c r="E2" i="14" s="1"/>
  <c r="H11" i="14"/>
  <c r="H12" i="14" s="1"/>
  <c r="D2" i="14" s="1"/>
  <c r="I10" i="13"/>
  <c r="H10" i="13"/>
  <c r="I8" i="13"/>
  <c r="H8" i="13"/>
  <c r="I6" i="13"/>
  <c r="H6" i="13"/>
  <c r="I4" i="13"/>
  <c r="H4" i="13"/>
  <c r="I2" i="13"/>
  <c r="I12" i="13" s="1"/>
  <c r="C12" i="2" s="1"/>
  <c r="H2" i="13"/>
  <c r="H12" i="13" s="1"/>
  <c r="B12" i="2" s="1"/>
  <c r="I7" i="12"/>
  <c r="H7" i="12"/>
  <c r="I5" i="12"/>
  <c r="H5" i="12"/>
  <c r="I2" i="12"/>
  <c r="I9" i="12" s="1"/>
  <c r="C11" i="2" s="1"/>
  <c r="H2" i="12"/>
  <c r="H9" i="12" s="1"/>
  <c r="B11" i="2" s="1"/>
  <c r="I8" i="11"/>
  <c r="H8" i="11"/>
  <c r="I6" i="11"/>
  <c r="H6" i="11"/>
  <c r="I4" i="11"/>
  <c r="H4" i="11"/>
  <c r="I2" i="11"/>
  <c r="I10" i="11" s="1"/>
  <c r="C10" i="2" s="1"/>
  <c r="H2" i="11"/>
  <c r="H10" i="11" s="1"/>
  <c r="I4" i="10"/>
  <c r="H4" i="10"/>
  <c r="I2" i="10"/>
  <c r="I6" i="10" s="1"/>
  <c r="C9" i="2" s="1"/>
  <c r="H2" i="10"/>
  <c r="H6" i="10" s="1"/>
  <c r="B9" i="2" s="1"/>
  <c r="I6" i="9"/>
  <c r="H6" i="9"/>
  <c r="I4" i="9"/>
  <c r="H4" i="9"/>
  <c r="I2" i="9"/>
  <c r="I8" i="9" s="1"/>
  <c r="C8" i="2" s="1"/>
  <c r="H2" i="9"/>
  <c r="H8" i="9" s="1"/>
  <c r="B8" i="2" s="1"/>
  <c r="I4" i="8"/>
  <c r="H4" i="8"/>
  <c r="I2" i="8"/>
  <c r="I6" i="8" s="1"/>
  <c r="C7" i="2" s="1"/>
  <c r="H2" i="8"/>
  <c r="H6" i="8" s="1"/>
  <c r="B7" i="2" s="1"/>
  <c r="I2" i="7"/>
  <c r="I4" i="7" s="1"/>
  <c r="C6" i="2" s="1"/>
  <c r="H2" i="7"/>
  <c r="H4" i="7" s="1"/>
  <c r="B6" i="2" s="1"/>
  <c r="I8" i="6"/>
  <c r="H8" i="6"/>
  <c r="I6" i="6"/>
  <c r="H6" i="6"/>
  <c r="I4" i="6"/>
  <c r="H4" i="6"/>
  <c r="I2" i="6"/>
  <c r="H2" i="6"/>
  <c r="H10" i="6" s="1"/>
  <c r="B5" i="2" s="1"/>
  <c r="I2" i="5"/>
  <c r="I4" i="5" s="1"/>
  <c r="C4" i="2" s="1"/>
  <c r="H2" i="5"/>
  <c r="H4" i="5" s="1"/>
  <c r="B4" i="2" s="1"/>
  <c r="I6" i="4"/>
  <c r="H6" i="4"/>
  <c r="I4" i="4"/>
  <c r="H4" i="4"/>
  <c r="I2" i="4"/>
  <c r="I8" i="4" s="1"/>
  <c r="C3" i="2" s="1"/>
  <c r="H2" i="4"/>
  <c r="H8" i="4" s="1"/>
  <c r="B3" i="2" s="1"/>
  <c r="I8" i="3"/>
  <c r="H8" i="3"/>
  <c r="I6" i="3"/>
  <c r="H6" i="3"/>
  <c r="I4" i="3"/>
  <c r="H4" i="3"/>
  <c r="I2" i="3"/>
  <c r="I10" i="3" s="1"/>
  <c r="H2" i="3"/>
  <c r="H10" i="3" s="1"/>
  <c r="B2" i="2" s="1"/>
  <c r="H34" i="14" l="1"/>
  <c r="D4" i="14" s="1"/>
  <c r="D6" i="14" s="1"/>
  <c r="B13" i="2" s="1"/>
  <c r="B14" i="2" s="1"/>
  <c r="C24" i="1" s="1"/>
  <c r="C25" i="1" s="1"/>
  <c r="I10" i="6"/>
  <c r="C5" i="2" s="1"/>
  <c r="E6" i="14"/>
  <c r="C13" i="2" s="1"/>
  <c r="C14" i="2" l="1"/>
  <c r="D24" i="1" s="1"/>
  <c r="D25" i="1" s="1"/>
  <c r="C26" i="1" s="1"/>
  <c r="C27" i="1" s="1"/>
  <c r="C28" i="1" s="1"/>
</calcChain>
</file>

<file path=xl/sharedStrings.xml><?xml version="1.0" encoding="utf-8"?>
<sst xmlns="http://schemas.openxmlformats.org/spreadsheetml/2006/main" count="379" uniqueCount="176">
  <si>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</si>
  <si>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</si>
  <si>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</si>
  <si>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</si>
  <si>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Újléta, iskola épület                                                         </t>
  </si>
  <si>
    <t xml:space="preserve">felújítása         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</si>
  <si>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</si>
  <si>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</si>
  <si>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</si>
  <si>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</si>
  <si>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</si>
  <si>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</si>
  <si>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</si>
  <si>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</si>
  <si>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</si>
  <si>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</si>
  <si>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</si>
  <si>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</si>
  <si>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</si>
  <si>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</si>
  <si>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</si>
  <si>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</si>
  <si>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Helyszíni beton és vasbeton munka</t>
  </si>
  <si>
    <t>Falazás és egyéb kőművesmunka</t>
  </si>
  <si>
    <t>Ácsmunka</t>
  </si>
  <si>
    <t>Szárazépítés</t>
  </si>
  <si>
    <t>Tetőfedés</t>
  </si>
  <si>
    <t>Hideg- és melegburkolatok készítése, aljzat előkészítés</t>
  </si>
  <si>
    <t>Fa- és műanyag szerkezet elhelyezése</t>
  </si>
  <si>
    <t>Felületképzés</t>
  </si>
  <si>
    <t>Szigetelés</t>
  </si>
  <si>
    <t>Elektromosenergia-ellátás, villanyszerelés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</si>
  <si>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</si>
  <si>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</si>
  <si>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</si>
  <si>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</si>
  <si>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</si>
  <si>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</si>
  <si>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</si>
  <si>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</si>
  <si>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</si>
  <si>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</si>
  <si>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21-003-5.1.1.1</t>
  </si>
  <si>
    <t>Tantermek aljzatának felújításánál Munkaárok földkiemelése épületen belül kézi erővel</t>
  </si>
  <si>
    <t>m3</t>
  </si>
  <si>
    <t>21-004-1.1.1</t>
  </si>
  <si>
    <t>Tantermek aljzatának felújításánál Feltöltés készítése tömörítéssel együtt kézi erővel, sóderrel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</si>
  <si>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</si>
  <si>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</si>
  <si>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</si>
  <si>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</si>
  <si>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</si>
  <si>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</si>
  <si>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t>31-000-13.2</t>
  </si>
  <si>
    <t>Tantermek aljzatának felújításánál Beton aljzat bontása 10 cm vastagságig</t>
  </si>
  <si>
    <t>m2</t>
  </si>
  <si>
    <t>31-030-11.1.1.2-0112110</t>
  </si>
  <si>
    <t>Tantermek aljzatának felújításánál vasalatlan beton aljzat készítése helyszínen kevert betonból, kézi továbbítással és bedolgozással, C12/15 - X0b(H) kavicsbeton keverék</t>
  </si>
  <si>
    <t>31-031-1.1.1</t>
  </si>
  <si>
    <t>Tantermek aljzatának felújításánál Úsztatott aljzatbeton készítése, helyszínen kevert, C12 szilárdságú betonból 5 cm vastagságban</t>
  </si>
  <si>
    <t>33-000-21.1.1.1.1.1</t>
  </si>
  <si>
    <t>Válaszfal bontása tanterem és szertár között, égetett agyag-kerámia termékekből</t>
  </si>
  <si>
    <t>35-000-2.1</t>
  </si>
  <si>
    <t>Tetőhéjazat cserénél Tetőlécezés bontása</t>
  </si>
  <si>
    <t>35-002-1-0113021</t>
  </si>
  <si>
    <t>Tetőhéjazat cserénél Fóliaterítés és -felerősítés 10 cm-es átfedéssel PP szövet alapú tetőfólia magas szakítószilárdsággal</t>
  </si>
  <si>
    <t>35-003-1.5-0410051</t>
  </si>
  <si>
    <t>Tetőhéjazat cserénél Tetőlécezés betoncserép alá, 5/4-es lécből BRAMAC tetőléc 2-6,5 m hosszú 30/32x48/50 mm</t>
  </si>
  <si>
    <t>35-011-1.2.1-0251508</t>
  </si>
  <si>
    <t>Tetőhéjazat cserénél Faanyag gomba és rovarkártevő elleni megszüntető védelme mázolási technológiával felhordott anyaggal PANNON-PROTECT DIFFUSIT IC-B gomba-, rovarkárt megszüntető faanyagvédő szer, színtelen</t>
  </si>
  <si>
    <t>39-001-29.1.3-0120021</t>
  </si>
  <si>
    <t>Tanterem és szertár között új válaszfal készítése CW fém vázszerkezetre szerelt válaszfal 2x2 rtg. normál, 12,5 mm vtg. gipszkarton borítással, hőszigeteléssel, csavarfejek és illesztések glettelve (Q2), egyszeres, CW 100-06 mm vtg. tartóvázzal RIGIPS normál építőlemez RBI 12,5 mm, ásványi szálas hőszigetelés</t>
  </si>
  <si>
    <t>41-000-1</t>
  </si>
  <si>
    <t>Tetőhéjazat cserénél Azbesztmentes síkpala fedés bontása (bármely méretű)</t>
  </si>
  <si>
    <t>41-003-21.2-0116292</t>
  </si>
  <si>
    <t>Tetőhéjazat cserénél Egyszeres fedés húzott, hornyolt tetőcserepekkel, 41-45° tetőhajlásszög között, minden második cserép rögzítésével CREATON Hortobágy alapcserép natúrvörös</t>
  </si>
  <si>
    <t>42-000-3.1.2</t>
  </si>
  <si>
    <t>Tantermek aljzatának felújításánál Fa hajópadló bontása</t>
  </si>
  <si>
    <t>42-000-3.4</t>
  </si>
  <si>
    <t>Tantermek aljzatának felújításánál PVC burkolatok bontása</t>
  </si>
  <si>
    <t>42-042-5.1.1-0312119</t>
  </si>
  <si>
    <t>Tantermek aljzatának felújításánál Laminált padló fektetése, (szegélyléccel együtt)  kopásálló laminált padló</t>
  </si>
  <si>
    <t>44-001-1.1.1.2-0131036</t>
  </si>
  <si>
    <t>Fa beltéri nyílászárók elhelyezése tele lemezelt, egyszárnyú, MDF 100x210 cm</t>
  </si>
  <si>
    <t>44-006-3-0210001</t>
  </si>
  <si>
    <t>Fali bútorlap burkolat elhelyezése, toldásoknál és felső élén szegélyléccel</t>
  </si>
  <si>
    <t>47-000-1.3.1.1</t>
  </si>
  <si>
    <t>Tantermek, szertár, fejlesztő, tanári szoba festésénél Belső festéseknél felület előkészítése, részmunkák; vizes diszperziós falfesték lekaparása, bármilyen padozatú helységben, tagolatlan felületen</t>
  </si>
  <si>
    <t>47-000-1.21.7.1.1-0419501</t>
  </si>
  <si>
    <t>Tantermek, szertár, fejlesztő, tanári szoba festésénél glettelés, gipszes glettel, vakolt felületen, tagolatlan felületen POLI-FARBE Glettgipsz 0-6 beltéri glettanyag, fehér</t>
  </si>
  <si>
    <t>47-010-1.1.1-0419506</t>
  </si>
  <si>
    <t>Tantermek, szertár, fejlesztő, tanári szoba festésénél ásványi falfelületek alapozása, felületmegerősítése, vizes-diszperziós akril bázisú alapozóval, tagolatlan felületen POLI-FARBE Inntaler diszperziós mélyalapzó</t>
  </si>
  <si>
    <t>47-011-15.1.1.1-0151171</t>
  </si>
  <si>
    <t>Tantermek, szertár, fejlesztő, tanári szoba festésénél Diszperziós festés műanyag bázisú vizes-diszperziós fehér vagy gyárilag színezett festékkel, új vagy régi lekapart, előkészített alapfelületen, vakolaton, két rétegben, tagolatlan sima felületen</t>
  </si>
  <si>
    <t>48-002-1.3.1.3-0313872</t>
  </si>
  <si>
    <t>Tantermek aljzatának felújításánál Talajnedvesség elleni szigetelés; egy rétegben, minimum 4,0 mm vastag plasztomerbitumenes (APP vagy APP/SBS modifikált duo) lemezzel, aljzathoz foltonként vagy sávokban olvasztásos ragasztással, átlapolásoknál teljes</t>
  </si>
  <si>
    <t>felületű hegesztéssel fektetve MAPEI Plana P Premium 4 mm, üvegszálakkal erősített, poliészterbetétes, APP modifikált vízszigetelő lemez</t>
  </si>
  <si>
    <t>48-007-41.1.1.1.2-0420154</t>
  </si>
  <si>
    <t>Tantermek aljzatának felújításánál Padló hőszigetelő anyag elhelyezése, vízszintes felületen, aljzatbeton alá, úsztató rétegként, expandált polisztirolhab lemezzel Thermo-Dam EPS150 nagy terhelhetőségű hőszigetelő lemez, 1000x500x40 mm</t>
  </si>
  <si>
    <t>48-007-56.1.3.1-0113544</t>
  </si>
  <si>
    <t>Tantermek aljzatának felújításánál fólia egy rétegben, átlapolással, rögzítés nélkül, padló, födém szigeteléseknél, vízszintes felületen polietilén fólia, 0,09 mm vastagságú, 2 m szélességű</t>
  </si>
  <si>
    <t>71-000-1.1.1</t>
  </si>
  <si>
    <t>Tanterem villamos rekonstrukciója</t>
  </si>
  <si>
    <t>klt</t>
  </si>
  <si>
    <t>71-000-1.1.2</t>
  </si>
  <si>
    <t>Egyéb helyiségek (szertár, közlekedő) villamos rekonstrukciója</t>
  </si>
  <si>
    <t>71-000-1.1.3</t>
  </si>
  <si>
    <t>Napelemes inverter áthelyezése</t>
  </si>
  <si>
    <t>71-000-1.1.4</t>
  </si>
  <si>
    <t>Érintésvédelmi és világítástechnikai felülvizsgálat, jegyzőkönyv készítés</t>
  </si>
  <si>
    <t>71-000-2.1</t>
  </si>
  <si>
    <t>28db napelem panel le és felszerelése, tetőfelújításhoz</t>
  </si>
  <si>
    <t>Munkanem száma és megnevezése</t>
  </si>
  <si>
    <t>33 Falazás és egyéb kőművesmunka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</si>
  <si>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</si>
  <si>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</si>
  <si>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</si>
  <si>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</si>
  <si>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33-063-3.2.2</t>
  </si>
  <si>
    <t>Horonyvésés, téglafalban, 8,01-16,00 cm2 keresztmetszet között, helyreállítással</t>
  </si>
  <si>
    <t>m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</si>
  <si>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</si>
  <si>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</si>
  <si>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</si>
  <si>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</si>
  <si>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</si>
  <si>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</si>
  <si>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</si>
  <si>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</si>
  <si>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</si>
  <si>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81-000-1.6</t>
  </si>
  <si>
    <t>Csővezetékek bontása, vízvezeték elzárás és nyitás, javítási munkák előtt és után</t>
  </si>
  <si>
    <t>81-000-1.7</t>
  </si>
  <si>
    <t>Vízvezeték leürítése javítási munkák megkezdése előtt</t>
  </si>
  <si>
    <t>81-000-1.8</t>
  </si>
  <si>
    <t xml:space="preserve">Rácsatlakozás készítése meglévő csővezeték hálózatra, hidegvizes leágazás készítése </t>
  </si>
  <si>
    <t>klt.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</si>
  <si>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</si>
  <si>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</si>
  <si>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</si>
  <si>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</si>
  <si>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</si>
  <si>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</si>
  <si>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</si>
  <si>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</si>
  <si>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</si>
  <si>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</si>
  <si>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</si>
  <si>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</si>
  <si>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</si>
  <si>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ivókat</t>
  </si>
  <si>
    <t>82-000-3.11.1</t>
  </si>
  <si>
    <t>Vízellátás berendezési tárgyak leszerelése, elektromos hőtároló, 50 literig</t>
  </si>
  <si>
    <t>82-004-1.1-0353202</t>
  </si>
  <si>
    <t>Elektromos melegvíztermelő és tároló berendezés elhelyezése, tartozékokkal, szerelvényekkel, vízoldali bekötéssel, elektromos bekötés nélkül, 20 literig HAJDU FT - 10 szabadkifolyású vízmelegítő egy vízvételi hely ellátására, csapteleppel, 10 literes</t>
  </si>
  <si>
    <t>felső elhelyezésű tartály, 1,5 kW elektromos teljesítmény, Csz.: 2121221111</t>
  </si>
  <si>
    <t>82-009-1.1.1-0215021</t>
  </si>
  <si>
    <t>Falikút, kiöntő vagy mosóvályú elhelyezése és bekötése, falikút, szifon (bűzelzáró) és csaptelep nélkül, acéllemezből-, rozsdamentes lemezből vagy öntöttvasból Acéllemez falikút,</t>
  </si>
  <si>
    <t>kívül-belül fehér tűzzománcozott, rövid hátlapúTípús: HAAS Anita rozsdamentes falikút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</si>
  <si>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</si>
  <si>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</si>
  <si>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</si>
  <si>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82-009-17.1-0110162</t>
  </si>
  <si>
    <t>Berendezési tárgyak szerelvényeinek felszerelése, sarokszelep szerelés MOFÉM sárgaréz sarokszelep 1/2"-3/8" sárgaréz, krómozott, 10 bar, Kód: 163-0006-00</t>
  </si>
  <si>
    <t>82-009-18.2-0318814</t>
  </si>
  <si>
    <t>Berendezési tárgyak szerelvényeinek felszerelése, fali kifolyószelep szerelés MOFÉM kifolyószelep, perlátorral, 1/2", dizájn kivitel, kód: 162-0035-07</t>
  </si>
  <si>
    <t>82-009-20.1.1-0313631</t>
  </si>
  <si>
    <t>Egyéb vízszerelési berendezési tárgyak, ivókút és tartozékainak felszerelése, acéllemez vagy rozsdamentes B&amp;K falra szerelhető ivókút, rozsdamentes, időzített nyomógombos fejjel,</t>
  </si>
  <si>
    <t>bekötőcsővel, szűrős tartalék elzáróval, leeresztőszeleppel, szifonnal, R: BK01421</t>
  </si>
  <si>
    <t>82-009-31.1.1-0334840</t>
  </si>
  <si>
    <t>Vizes berendezési tárgyak bűzelzáróinak felszerelése, falikúthoz-mosogatóhoz DN 40 Viega csőszifon, mosogatóhoz, műanyag, 1 1/2" x 40, Csz.: 105 716</t>
  </si>
  <si>
    <t>82-009-31.2-0334792</t>
  </si>
  <si>
    <t>Vizes berendezési tárgyak bűzelzáróinak felszerelése, mosdóhoz, bidéhez Viega csőszifon, műanyag, 1 1/4" x 32, Csz.: 105 952</t>
  </si>
  <si>
    <t>19-010-1.21.1</t>
  </si>
  <si>
    <t>Általános teendők befejezés szakaszában,Átadás - átvétel, jegyzőköny elkészítése</t>
  </si>
  <si>
    <t>Épületgépész munkák (vizes ber. áthelyezés)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</si>
</sst>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0" xfId="0" applyFont="1"/>
    <xf numFmtId="0" fontId="11" fillId="0" borderId="4" xfId="0" applyFont="1" applyFill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Fill="1"/>
    <xf numFmtId="0" fontId="12" fillId="0" borderId="5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12" fillId="0" borderId="6" xfId="0" applyFont="1" applyFill="1" applyBorder="1" applyAlignment="1">
      <alignment horizontal="right" vertical="top" wrapText="1"/>
    </xf>
    <xf numFmtId="0" fontId="12" fillId="0" borderId="6" xfId="0" applyFont="1" applyBorder="1" applyAlignment="1">
      <alignment horizontal="left"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vertical="top" wrapText="1"/>
    </xf>
    <xf numFmtId="0" fontId="12" fillId="0" borderId="0" xfId="0" applyFont="1" applyFill="1"/>
    <xf numFmtId="0" fontId="12" fillId="0" borderId="0" xfId="0" applyFont="1"/>
    <xf numFmtId="3" fontId="12" fillId="0" borderId="0" xfId="0" applyNumberFormat="1" applyFont="1"/>
    <xf numFmtId="3" fontId="0" fillId="0" borderId="0" xfId="0" applyNumberFormat="1"/>
    <xf numFmtId="3" fontId="1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D24" sqref="D24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6"/>
      <c r="B1" s="57"/>
      <c r="C1" s="57"/>
      <c r="D1" s="57"/>
    </row>
    <row r="2" spans="1:4" s="1" customFormat="1" x14ac:dyDescent="0.25">
      <c r="A2" s="56"/>
      <c r="B2" s="57"/>
      <c r="C2" s="57"/>
      <c r="D2" s="57"/>
    </row>
    <row r="3" spans="1:4" s="1" customFormat="1" x14ac:dyDescent="0.25">
      <c r="A3" s="56"/>
      <c r="B3" s="57"/>
      <c r="C3" s="57"/>
      <c r="D3" s="57"/>
    </row>
    <row r="4" spans="1:4" x14ac:dyDescent="0.25">
      <c r="A4" s="58"/>
      <c r="B4" s="57"/>
      <c r="C4" s="57"/>
      <c r="D4" s="57"/>
    </row>
    <row r="5" spans="1:4" x14ac:dyDescent="0.25">
      <c r="A5" s="58"/>
      <c r="B5" s="57"/>
      <c r="C5" s="57"/>
      <c r="D5" s="57"/>
    </row>
    <row r="6" spans="1:4" x14ac:dyDescent="0.25">
      <c r="A6" s="58"/>
      <c r="B6" s="57"/>
      <c r="C6" s="57"/>
      <c r="D6" s="57"/>
    </row>
    <row r="7" spans="1:4" x14ac:dyDescent="0.25">
      <c r="A7" s="58"/>
      <c r="B7" s="57"/>
      <c r="C7" s="57"/>
      <c r="D7" s="57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59" t="s">
        <v>8</v>
      </c>
      <c r="B22" s="60"/>
      <c r="C22" s="60"/>
      <c r="D22" s="60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7">
        <f>+Összesítő!B14</f>
        <v>0</v>
      </c>
      <c r="D24" s="7">
        <f>+Összesítő!C14</f>
        <v>0</v>
      </c>
    </row>
    <row r="25" spans="1:4" x14ac:dyDescent="0.25">
      <c r="A25" s="3" t="s">
        <v>13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14</v>
      </c>
      <c r="C26" s="61">
        <f>ROUND(C25+D25,0)</f>
        <v>0</v>
      </c>
      <c r="D26" s="61"/>
    </row>
    <row r="27" spans="1:4" x14ac:dyDescent="0.25">
      <c r="A27" s="3" t="s">
        <v>15</v>
      </c>
      <c r="B27" s="5">
        <v>0.27</v>
      </c>
      <c r="C27" s="62">
        <f>ROUND(C26*B27,0)</f>
        <v>0</v>
      </c>
      <c r="D27" s="62"/>
    </row>
    <row r="28" spans="1:4" x14ac:dyDescent="0.25">
      <c r="A28" s="3" t="s">
        <v>16</v>
      </c>
      <c r="B28" s="3"/>
      <c r="C28" s="63">
        <f>ROUND(C26+C27,0)</f>
        <v>0</v>
      </c>
      <c r="D28" s="63"/>
    </row>
    <row r="32" spans="1:4" x14ac:dyDescent="0.25">
      <c r="B32" s="55" t="s">
        <v>17</v>
      </c>
      <c r="C32" s="55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38.25" x14ac:dyDescent="0.25">
      <c r="A2" s="16">
        <v>1</v>
      </c>
      <c r="B2" s="17" t="s">
        <v>82</v>
      </c>
      <c r="C2" s="18" t="s">
        <v>83</v>
      </c>
      <c r="D2" s="19">
        <v>2</v>
      </c>
      <c r="E2" s="17" t="s">
        <v>49</v>
      </c>
      <c r="H2" s="19">
        <f>ROUND(D2*F2, 0)</f>
        <v>0</v>
      </c>
      <c r="I2" s="19">
        <f>ROUND(D2*G2, 0)</f>
        <v>0</v>
      </c>
    </row>
    <row r="4" spans="1:9" ht="25.5" x14ac:dyDescent="0.25">
      <c r="A4" s="16">
        <v>2</v>
      </c>
      <c r="B4" s="17" t="s">
        <v>84</v>
      </c>
      <c r="C4" s="18" t="s">
        <v>85</v>
      </c>
      <c r="D4" s="19">
        <v>30</v>
      </c>
      <c r="E4" s="17" t="s">
        <v>55</v>
      </c>
      <c r="H4" s="19">
        <f>ROUND(D4*F4, 0)</f>
        <v>0</v>
      </c>
      <c r="I4" s="19">
        <f>ROUND(D4*G4, 0)</f>
        <v>0</v>
      </c>
    </row>
    <row r="6" spans="1:9" s="22" customFormat="1" x14ac:dyDescent="0.25">
      <c r="A6" s="12"/>
      <c r="B6" s="13"/>
      <c r="C6" s="13" t="s">
        <v>52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63.75" x14ac:dyDescent="0.25">
      <c r="A2" s="16">
        <v>1</v>
      </c>
      <c r="B2" s="17" t="s">
        <v>86</v>
      </c>
      <c r="C2" s="18" t="s">
        <v>87</v>
      </c>
      <c r="D2" s="19">
        <v>818.63</v>
      </c>
      <c r="E2" s="17" t="s">
        <v>55</v>
      </c>
      <c r="H2" s="19">
        <f>ROUND(D2*F2, 0)</f>
        <v>0</v>
      </c>
      <c r="I2" s="19">
        <f>ROUND(D2*G2, 0)</f>
        <v>0</v>
      </c>
    </row>
    <row r="4" spans="1:9" ht="51" x14ac:dyDescent="0.25">
      <c r="A4" s="16">
        <v>2</v>
      </c>
      <c r="B4" s="17" t="s">
        <v>88</v>
      </c>
      <c r="C4" s="18" t="s">
        <v>89</v>
      </c>
      <c r="D4" s="19">
        <v>862</v>
      </c>
      <c r="E4" s="17" t="s">
        <v>55</v>
      </c>
      <c r="H4" s="19">
        <f>ROUND(D4*F4, 0)</f>
        <v>0</v>
      </c>
      <c r="I4" s="19">
        <f>ROUND(D4*G4, 0)</f>
        <v>0</v>
      </c>
    </row>
    <row r="6" spans="1:9" ht="63.75" x14ac:dyDescent="0.25">
      <c r="A6" s="16">
        <v>3</v>
      </c>
      <c r="B6" s="17" t="s">
        <v>90</v>
      </c>
      <c r="C6" s="18" t="s">
        <v>91</v>
      </c>
      <c r="D6" s="19">
        <v>862</v>
      </c>
      <c r="E6" s="17" t="s">
        <v>55</v>
      </c>
      <c r="H6" s="19">
        <f>ROUND(D6*F6, 0)</f>
        <v>0</v>
      </c>
      <c r="I6" s="19">
        <f>ROUND(D6*G6, 0)</f>
        <v>0</v>
      </c>
    </row>
    <row r="8" spans="1:9" ht="76.5" x14ac:dyDescent="0.25">
      <c r="A8" s="16">
        <v>4</v>
      </c>
      <c r="B8" s="17" t="s">
        <v>92</v>
      </c>
      <c r="C8" s="18" t="s">
        <v>93</v>
      </c>
      <c r="D8" s="19">
        <v>862</v>
      </c>
      <c r="E8" s="17" t="s">
        <v>55</v>
      </c>
      <c r="H8" s="19">
        <f>ROUND(D8*F8, 0)</f>
        <v>0</v>
      </c>
      <c r="I8" s="19">
        <f>ROUND(D8*G8, 0)</f>
        <v>0</v>
      </c>
    </row>
    <row r="10" spans="1:9" s="22" customFormat="1" x14ac:dyDescent="0.25">
      <c r="A10" s="12"/>
      <c r="B10" s="13"/>
      <c r="C10" s="13" t="s">
        <v>52</v>
      </c>
      <c r="D10" s="14"/>
      <c r="E10" s="13"/>
      <c r="F10" s="14"/>
      <c r="G10" s="14"/>
      <c r="H10" s="14">
        <f>ROUND(SUM(H2:H9),0)</f>
        <v>0</v>
      </c>
      <c r="I10" s="14">
        <f>ROUND(SUM(I2:I9),0)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89.25" x14ac:dyDescent="0.25">
      <c r="A2" s="16">
        <v>1</v>
      </c>
      <c r="B2" s="17" t="s">
        <v>94</v>
      </c>
      <c r="C2" s="18" t="s">
        <v>95</v>
      </c>
      <c r="D2" s="19">
        <v>250.5</v>
      </c>
      <c r="E2" s="17" t="s">
        <v>55</v>
      </c>
      <c r="H2" s="19">
        <f>ROUND(D2*F2, 0)</f>
        <v>0</v>
      </c>
      <c r="I2" s="19">
        <f>ROUND(D2*G2, 0)</f>
        <v>0</v>
      </c>
    </row>
    <row r="3" spans="1:9" ht="51" x14ac:dyDescent="0.25">
      <c r="C3" s="18" t="s">
        <v>96</v>
      </c>
    </row>
    <row r="5" spans="1:9" ht="76.5" x14ac:dyDescent="0.25">
      <c r="A5" s="16">
        <v>2</v>
      </c>
      <c r="B5" s="17" t="s">
        <v>97</v>
      </c>
      <c r="C5" s="18" t="s">
        <v>98</v>
      </c>
      <c r="D5" s="19">
        <v>250.5</v>
      </c>
      <c r="E5" s="17" t="s">
        <v>55</v>
      </c>
      <c r="H5" s="19">
        <f>ROUND(D5*F5, 0)</f>
        <v>0</v>
      </c>
      <c r="I5" s="19">
        <f>ROUND(D5*G5, 0)</f>
        <v>0</v>
      </c>
    </row>
    <row r="7" spans="1:9" ht="63.75" x14ac:dyDescent="0.25">
      <c r="A7" s="16">
        <v>3</v>
      </c>
      <c r="B7" s="17" t="s">
        <v>99</v>
      </c>
      <c r="C7" s="18" t="s">
        <v>100</v>
      </c>
      <c r="D7" s="19">
        <v>250.5</v>
      </c>
      <c r="E7" s="17" t="s">
        <v>55</v>
      </c>
      <c r="H7" s="19">
        <f>ROUND(D7*F7, 0)</f>
        <v>0</v>
      </c>
      <c r="I7" s="19">
        <f>ROUND(D7*G7, 0)</f>
        <v>0</v>
      </c>
    </row>
    <row r="9" spans="1:9" s="22" customFormat="1" x14ac:dyDescent="0.25">
      <c r="A9" s="12"/>
      <c r="B9" s="13"/>
      <c r="C9" s="13" t="s">
        <v>52</v>
      </c>
      <c r="D9" s="14"/>
      <c r="E9" s="13"/>
      <c r="F9" s="14"/>
      <c r="G9" s="14"/>
      <c r="H9" s="14">
        <f>ROUND(SUM(H2:H8),0)</f>
        <v>0</v>
      </c>
      <c r="I9" s="14">
        <f>ROUND(SUM(I2:I8),0)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101</v>
      </c>
      <c r="C2" s="18" t="s">
        <v>102</v>
      </c>
      <c r="D2" s="19">
        <v>5</v>
      </c>
      <c r="E2" s="17" t="s">
        <v>103</v>
      </c>
      <c r="H2" s="19">
        <f>ROUND(D2*F2, 0)</f>
        <v>0</v>
      </c>
      <c r="I2" s="19">
        <f>ROUND(D2*G2, 0)</f>
        <v>0</v>
      </c>
    </row>
    <row r="4" spans="1:9" ht="25.5" x14ac:dyDescent="0.25">
      <c r="A4" s="16">
        <v>2</v>
      </c>
      <c r="B4" s="17" t="s">
        <v>104</v>
      </c>
      <c r="C4" s="18" t="s">
        <v>105</v>
      </c>
      <c r="D4" s="19">
        <v>2</v>
      </c>
      <c r="E4" s="17" t="s">
        <v>103</v>
      </c>
      <c r="H4" s="19">
        <f>ROUND(D4*F4, 0)</f>
        <v>0</v>
      </c>
      <c r="I4" s="19">
        <f>ROUND(D4*G4, 0)</f>
        <v>0</v>
      </c>
    </row>
    <row r="6" spans="1:9" ht="25.5" x14ac:dyDescent="0.25">
      <c r="A6" s="16">
        <v>3</v>
      </c>
      <c r="B6" s="17" t="s">
        <v>106</v>
      </c>
      <c r="C6" s="18" t="s">
        <v>107</v>
      </c>
      <c r="D6" s="19">
        <v>1</v>
      </c>
      <c r="E6" s="17" t="s">
        <v>103</v>
      </c>
      <c r="H6" s="19">
        <f>ROUND(D6*F6, 0)</f>
        <v>0</v>
      </c>
      <c r="I6" s="19">
        <f>ROUND(D6*G6, 0)</f>
        <v>0</v>
      </c>
    </row>
    <row r="8" spans="1:9" ht="25.5" x14ac:dyDescent="0.25">
      <c r="A8" s="16">
        <v>4</v>
      </c>
      <c r="B8" s="17" t="s">
        <v>108</v>
      </c>
      <c r="C8" s="18" t="s">
        <v>109</v>
      </c>
      <c r="D8" s="19">
        <v>1</v>
      </c>
      <c r="E8" s="17" t="s">
        <v>103</v>
      </c>
      <c r="H8" s="19">
        <f>ROUND(D8*F8, 0)</f>
        <v>0</v>
      </c>
      <c r="I8" s="19">
        <f>ROUND(D8*G8, 0)</f>
        <v>0</v>
      </c>
    </row>
    <row r="10" spans="1:9" ht="25.5" x14ac:dyDescent="0.25">
      <c r="A10" s="16">
        <v>5</v>
      </c>
      <c r="B10" s="17" t="s">
        <v>110</v>
      </c>
      <c r="C10" s="18" t="s">
        <v>111</v>
      </c>
      <c r="D10" s="19">
        <v>1</v>
      </c>
      <c r="E10" s="17" t="s">
        <v>103</v>
      </c>
      <c r="H10" s="19">
        <f>ROUND(D10*F10, 0)</f>
        <v>0</v>
      </c>
      <c r="I10" s="19">
        <f>ROUND(D10*G10, 0)</f>
        <v>0</v>
      </c>
    </row>
    <row r="12" spans="1:9" s="22" customFormat="1" x14ac:dyDescent="0.25">
      <c r="A12" s="12"/>
      <c r="B12" s="13"/>
      <c r="C12" s="13" t="s">
        <v>52</v>
      </c>
      <c r="D12" s="14"/>
      <c r="E12" s="13"/>
      <c r="F12" s="14"/>
      <c r="G12" s="14"/>
      <c r="H12" s="14">
        <f>ROUND(SUM(H2:H11),0)</f>
        <v>0</v>
      </c>
      <c r="I12" s="14">
        <f>ROUND(SUM(I2:I11),0)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17.5703125" bestFit="1" customWidth="1"/>
    <col min="3" max="3" width="36.5703125" bestFit="1" customWidth="1"/>
    <col min="4" max="4" width="11.85546875" bestFit="1" customWidth="1"/>
    <col min="5" max="5" width="9.42578125" bestFit="1" customWidth="1"/>
    <col min="6" max="6" width="12.7109375" style="53" bestFit="1" customWidth="1"/>
    <col min="7" max="7" width="10.28515625" style="53" bestFit="1" customWidth="1"/>
    <col min="8" max="8" width="12.7109375" style="53" bestFit="1" customWidth="1"/>
    <col min="9" max="9" width="10.28515625" style="53" bestFit="1" customWidth="1"/>
    <col min="257" max="257" width="4" bestFit="1" customWidth="1"/>
    <col min="258" max="258" width="17.5703125" bestFit="1" customWidth="1"/>
    <col min="259" max="259" width="36.5703125" bestFit="1" customWidth="1"/>
    <col min="260" max="260" width="11.85546875" bestFit="1" customWidth="1"/>
    <col min="261" max="261" width="9.42578125" bestFit="1" customWidth="1"/>
    <col min="262" max="262" width="12.7109375" bestFit="1" customWidth="1"/>
    <col min="263" max="263" width="10.28515625" bestFit="1" customWidth="1"/>
    <col min="264" max="264" width="12.7109375" bestFit="1" customWidth="1"/>
    <col min="265" max="265" width="10.28515625" bestFit="1" customWidth="1"/>
    <col min="513" max="513" width="4" bestFit="1" customWidth="1"/>
    <col min="514" max="514" width="17.5703125" bestFit="1" customWidth="1"/>
    <col min="515" max="515" width="36.5703125" bestFit="1" customWidth="1"/>
    <col min="516" max="516" width="11.85546875" bestFit="1" customWidth="1"/>
    <col min="517" max="517" width="9.42578125" bestFit="1" customWidth="1"/>
    <col min="518" max="518" width="12.7109375" bestFit="1" customWidth="1"/>
    <col min="519" max="519" width="10.28515625" bestFit="1" customWidth="1"/>
    <col min="520" max="520" width="12.7109375" bestFit="1" customWidth="1"/>
    <col min="521" max="521" width="10.28515625" bestFit="1" customWidth="1"/>
    <col min="769" max="769" width="4" bestFit="1" customWidth="1"/>
    <col min="770" max="770" width="17.5703125" bestFit="1" customWidth="1"/>
    <col min="771" max="771" width="36.5703125" bestFit="1" customWidth="1"/>
    <col min="772" max="772" width="11.85546875" bestFit="1" customWidth="1"/>
    <col min="773" max="773" width="9.42578125" bestFit="1" customWidth="1"/>
    <col min="774" max="774" width="12.7109375" bestFit="1" customWidth="1"/>
    <col min="775" max="775" width="10.28515625" bestFit="1" customWidth="1"/>
    <col min="776" max="776" width="12.7109375" bestFit="1" customWidth="1"/>
    <col min="777" max="777" width="10.28515625" bestFit="1" customWidth="1"/>
    <col min="1025" max="1025" width="4" bestFit="1" customWidth="1"/>
    <col min="1026" max="1026" width="17.5703125" bestFit="1" customWidth="1"/>
    <col min="1027" max="1027" width="36.5703125" bestFit="1" customWidth="1"/>
    <col min="1028" max="1028" width="11.85546875" bestFit="1" customWidth="1"/>
    <col min="1029" max="1029" width="9.42578125" bestFit="1" customWidth="1"/>
    <col min="1030" max="1030" width="12.7109375" bestFit="1" customWidth="1"/>
    <col min="1031" max="1031" width="10.28515625" bestFit="1" customWidth="1"/>
    <col min="1032" max="1032" width="12.7109375" bestFit="1" customWidth="1"/>
    <col min="1033" max="1033" width="10.28515625" bestFit="1" customWidth="1"/>
    <col min="1281" max="1281" width="4" bestFit="1" customWidth="1"/>
    <col min="1282" max="1282" width="17.5703125" bestFit="1" customWidth="1"/>
    <col min="1283" max="1283" width="36.5703125" bestFit="1" customWidth="1"/>
    <col min="1284" max="1284" width="11.85546875" bestFit="1" customWidth="1"/>
    <col min="1285" max="1285" width="9.42578125" bestFit="1" customWidth="1"/>
    <col min="1286" max="1286" width="12.7109375" bestFit="1" customWidth="1"/>
    <col min="1287" max="1287" width="10.28515625" bestFit="1" customWidth="1"/>
    <col min="1288" max="1288" width="12.7109375" bestFit="1" customWidth="1"/>
    <col min="1289" max="1289" width="10.28515625" bestFit="1" customWidth="1"/>
    <col min="1537" max="1537" width="4" bestFit="1" customWidth="1"/>
    <col min="1538" max="1538" width="17.5703125" bestFit="1" customWidth="1"/>
    <col min="1539" max="1539" width="36.5703125" bestFit="1" customWidth="1"/>
    <col min="1540" max="1540" width="11.85546875" bestFit="1" customWidth="1"/>
    <col min="1541" max="1541" width="9.42578125" bestFit="1" customWidth="1"/>
    <col min="1542" max="1542" width="12.7109375" bestFit="1" customWidth="1"/>
    <col min="1543" max="1543" width="10.28515625" bestFit="1" customWidth="1"/>
    <col min="1544" max="1544" width="12.7109375" bestFit="1" customWidth="1"/>
    <col min="1545" max="1545" width="10.28515625" bestFit="1" customWidth="1"/>
    <col min="1793" max="1793" width="4" bestFit="1" customWidth="1"/>
    <col min="1794" max="1794" width="17.5703125" bestFit="1" customWidth="1"/>
    <col min="1795" max="1795" width="36.5703125" bestFit="1" customWidth="1"/>
    <col min="1796" max="1796" width="11.85546875" bestFit="1" customWidth="1"/>
    <col min="1797" max="1797" width="9.42578125" bestFit="1" customWidth="1"/>
    <col min="1798" max="1798" width="12.7109375" bestFit="1" customWidth="1"/>
    <col min="1799" max="1799" width="10.28515625" bestFit="1" customWidth="1"/>
    <col min="1800" max="1800" width="12.7109375" bestFit="1" customWidth="1"/>
    <col min="1801" max="1801" width="10.28515625" bestFit="1" customWidth="1"/>
    <col min="2049" max="2049" width="4" bestFit="1" customWidth="1"/>
    <col min="2050" max="2050" width="17.5703125" bestFit="1" customWidth="1"/>
    <col min="2051" max="2051" width="36.5703125" bestFit="1" customWidth="1"/>
    <col min="2052" max="2052" width="11.85546875" bestFit="1" customWidth="1"/>
    <col min="2053" max="2053" width="9.42578125" bestFit="1" customWidth="1"/>
    <col min="2054" max="2054" width="12.7109375" bestFit="1" customWidth="1"/>
    <col min="2055" max="2055" width="10.28515625" bestFit="1" customWidth="1"/>
    <col min="2056" max="2056" width="12.7109375" bestFit="1" customWidth="1"/>
    <col min="2057" max="2057" width="10.28515625" bestFit="1" customWidth="1"/>
    <col min="2305" max="2305" width="4" bestFit="1" customWidth="1"/>
    <col min="2306" max="2306" width="17.5703125" bestFit="1" customWidth="1"/>
    <col min="2307" max="2307" width="36.5703125" bestFit="1" customWidth="1"/>
    <col min="2308" max="2308" width="11.85546875" bestFit="1" customWidth="1"/>
    <col min="2309" max="2309" width="9.42578125" bestFit="1" customWidth="1"/>
    <col min="2310" max="2310" width="12.7109375" bestFit="1" customWidth="1"/>
    <col min="2311" max="2311" width="10.28515625" bestFit="1" customWidth="1"/>
    <col min="2312" max="2312" width="12.7109375" bestFit="1" customWidth="1"/>
    <col min="2313" max="2313" width="10.28515625" bestFit="1" customWidth="1"/>
    <col min="2561" max="2561" width="4" bestFit="1" customWidth="1"/>
    <col min="2562" max="2562" width="17.5703125" bestFit="1" customWidth="1"/>
    <col min="2563" max="2563" width="36.5703125" bestFit="1" customWidth="1"/>
    <col min="2564" max="2564" width="11.85546875" bestFit="1" customWidth="1"/>
    <col min="2565" max="2565" width="9.42578125" bestFit="1" customWidth="1"/>
    <col min="2566" max="2566" width="12.7109375" bestFit="1" customWidth="1"/>
    <col min="2567" max="2567" width="10.28515625" bestFit="1" customWidth="1"/>
    <col min="2568" max="2568" width="12.7109375" bestFit="1" customWidth="1"/>
    <col min="2569" max="2569" width="10.28515625" bestFit="1" customWidth="1"/>
    <col min="2817" max="2817" width="4" bestFit="1" customWidth="1"/>
    <col min="2818" max="2818" width="17.5703125" bestFit="1" customWidth="1"/>
    <col min="2819" max="2819" width="36.5703125" bestFit="1" customWidth="1"/>
    <col min="2820" max="2820" width="11.85546875" bestFit="1" customWidth="1"/>
    <col min="2821" max="2821" width="9.42578125" bestFit="1" customWidth="1"/>
    <col min="2822" max="2822" width="12.7109375" bestFit="1" customWidth="1"/>
    <col min="2823" max="2823" width="10.28515625" bestFit="1" customWidth="1"/>
    <col min="2824" max="2824" width="12.7109375" bestFit="1" customWidth="1"/>
    <col min="2825" max="2825" width="10.28515625" bestFit="1" customWidth="1"/>
    <col min="3073" max="3073" width="4" bestFit="1" customWidth="1"/>
    <col min="3074" max="3074" width="17.5703125" bestFit="1" customWidth="1"/>
    <col min="3075" max="3075" width="36.5703125" bestFit="1" customWidth="1"/>
    <col min="3076" max="3076" width="11.85546875" bestFit="1" customWidth="1"/>
    <col min="3077" max="3077" width="9.42578125" bestFit="1" customWidth="1"/>
    <col min="3078" max="3078" width="12.7109375" bestFit="1" customWidth="1"/>
    <col min="3079" max="3079" width="10.28515625" bestFit="1" customWidth="1"/>
    <col min="3080" max="3080" width="12.7109375" bestFit="1" customWidth="1"/>
    <col min="3081" max="3081" width="10.28515625" bestFit="1" customWidth="1"/>
    <col min="3329" max="3329" width="4" bestFit="1" customWidth="1"/>
    <col min="3330" max="3330" width="17.5703125" bestFit="1" customWidth="1"/>
    <col min="3331" max="3331" width="36.5703125" bestFit="1" customWidth="1"/>
    <col min="3332" max="3332" width="11.85546875" bestFit="1" customWidth="1"/>
    <col min="3333" max="3333" width="9.42578125" bestFit="1" customWidth="1"/>
    <col min="3334" max="3334" width="12.7109375" bestFit="1" customWidth="1"/>
    <col min="3335" max="3335" width="10.28515625" bestFit="1" customWidth="1"/>
    <col min="3336" max="3336" width="12.7109375" bestFit="1" customWidth="1"/>
    <col min="3337" max="3337" width="10.28515625" bestFit="1" customWidth="1"/>
    <col min="3585" max="3585" width="4" bestFit="1" customWidth="1"/>
    <col min="3586" max="3586" width="17.5703125" bestFit="1" customWidth="1"/>
    <col min="3587" max="3587" width="36.5703125" bestFit="1" customWidth="1"/>
    <col min="3588" max="3588" width="11.85546875" bestFit="1" customWidth="1"/>
    <col min="3589" max="3589" width="9.42578125" bestFit="1" customWidth="1"/>
    <col min="3590" max="3590" width="12.7109375" bestFit="1" customWidth="1"/>
    <col min="3591" max="3591" width="10.28515625" bestFit="1" customWidth="1"/>
    <col min="3592" max="3592" width="12.7109375" bestFit="1" customWidth="1"/>
    <col min="3593" max="3593" width="10.28515625" bestFit="1" customWidth="1"/>
    <col min="3841" max="3841" width="4" bestFit="1" customWidth="1"/>
    <col min="3842" max="3842" width="17.5703125" bestFit="1" customWidth="1"/>
    <col min="3843" max="3843" width="36.5703125" bestFit="1" customWidth="1"/>
    <col min="3844" max="3844" width="11.85546875" bestFit="1" customWidth="1"/>
    <col min="3845" max="3845" width="9.42578125" bestFit="1" customWidth="1"/>
    <col min="3846" max="3846" width="12.7109375" bestFit="1" customWidth="1"/>
    <col min="3847" max="3847" width="10.28515625" bestFit="1" customWidth="1"/>
    <col min="3848" max="3848" width="12.7109375" bestFit="1" customWidth="1"/>
    <col min="3849" max="3849" width="10.28515625" bestFit="1" customWidth="1"/>
    <col min="4097" max="4097" width="4" bestFit="1" customWidth="1"/>
    <col min="4098" max="4098" width="17.5703125" bestFit="1" customWidth="1"/>
    <col min="4099" max="4099" width="36.5703125" bestFit="1" customWidth="1"/>
    <col min="4100" max="4100" width="11.85546875" bestFit="1" customWidth="1"/>
    <col min="4101" max="4101" width="9.42578125" bestFit="1" customWidth="1"/>
    <col min="4102" max="4102" width="12.7109375" bestFit="1" customWidth="1"/>
    <col min="4103" max="4103" width="10.28515625" bestFit="1" customWidth="1"/>
    <col min="4104" max="4104" width="12.7109375" bestFit="1" customWidth="1"/>
    <col min="4105" max="4105" width="10.28515625" bestFit="1" customWidth="1"/>
    <col min="4353" max="4353" width="4" bestFit="1" customWidth="1"/>
    <col min="4354" max="4354" width="17.5703125" bestFit="1" customWidth="1"/>
    <col min="4355" max="4355" width="36.5703125" bestFit="1" customWidth="1"/>
    <col min="4356" max="4356" width="11.85546875" bestFit="1" customWidth="1"/>
    <col min="4357" max="4357" width="9.42578125" bestFit="1" customWidth="1"/>
    <col min="4358" max="4358" width="12.7109375" bestFit="1" customWidth="1"/>
    <col min="4359" max="4359" width="10.28515625" bestFit="1" customWidth="1"/>
    <col min="4360" max="4360" width="12.7109375" bestFit="1" customWidth="1"/>
    <col min="4361" max="4361" width="10.28515625" bestFit="1" customWidth="1"/>
    <col min="4609" max="4609" width="4" bestFit="1" customWidth="1"/>
    <col min="4610" max="4610" width="17.5703125" bestFit="1" customWidth="1"/>
    <col min="4611" max="4611" width="36.5703125" bestFit="1" customWidth="1"/>
    <col min="4612" max="4612" width="11.85546875" bestFit="1" customWidth="1"/>
    <col min="4613" max="4613" width="9.42578125" bestFit="1" customWidth="1"/>
    <col min="4614" max="4614" width="12.7109375" bestFit="1" customWidth="1"/>
    <col min="4615" max="4615" width="10.28515625" bestFit="1" customWidth="1"/>
    <col min="4616" max="4616" width="12.7109375" bestFit="1" customWidth="1"/>
    <col min="4617" max="4617" width="10.28515625" bestFit="1" customWidth="1"/>
    <col min="4865" max="4865" width="4" bestFit="1" customWidth="1"/>
    <col min="4866" max="4866" width="17.5703125" bestFit="1" customWidth="1"/>
    <col min="4867" max="4867" width="36.5703125" bestFit="1" customWidth="1"/>
    <col min="4868" max="4868" width="11.85546875" bestFit="1" customWidth="1"/>
    <col min="4869" max="4869" width="9.42578125" bestFit="1" customWidth="1"/>
    <col min="4870" max="4870" width="12.7109375" bestFit="1" customWidth="1"/>
    <col min="4871" max="4871" width="10.28515625" bestFit="1" customWidth="1"/>
    <col min="4872" max="4872" width="12.7109375" bestFit="1" customWidth="1"/>
    <col min="4873" max="4873" width="10.28515625" bestFit="1" customWidth="1"/>
    <col min="5121" max="5121" width="4" bestFit="1" customWidth="1"/>
    <col min="5122" max="5122" width="17.5703125" bestFit="1" customWidth="1"/>
    <col min="5123" max="5123" width="36.5703125" bestFit="1" customWidth="1"/>
    <col min="5124" max="5124" width="11.85546875" bestFit="1" customWidth="1"/>
    <col min="5125" max="5125" width="9.42578125" bestFit="1" customWidth="1"/>
    <col min="5126" max="5126" width="12.7109375" bestFit="1" customWidth="1"/>
    <col min="5127" max="5127" width="10.28515625" bestFit="1" customWidth="1"/>
    <col min="5128" max="5128" width="12.7109375" bestFit="1" customWidth="1"/>
    <col min="5129" max="5129" width="10.28515625" bestFit="1" customWidth="1"/>
    <col min="5377" max="5377" width="4" bestFit="1" customWidth="1"/>
    <col min="5378" max="5378" width="17.5703125" bestFit="1" customWidth="1"/>
    <col min="5379" max="5379" width="36.5703125" bestFit="1" customWidth="1"/>
    <col min="5380" max="5380" width="11.85546875" bestFit="1" customWidth="1"/>
    <col min="5381" max="5381" width="9.42578125" bestFit="1" customWidth="1"/>
    <col min="5382" max="5382" width="12.7109375" bestFit="1" customWidth="1"/>
    <col min="5383" max="5383" width="10.28515625" bestFit="1" customWidth="1"/>
    <col min="5384" max="5384" width="12.7109375" bestFit="1" customWidth="1"/>
    <col min="5385" max="5385" width="10.28515625" bestFit="1" customWidth="1"/>
    <col min="5633" max="5633" width="4" bestFit="1" customWidth="1"/>
    <col min="5634" max="5634" width="17.5703125" bestFit="1" customWidth="1"/>
    <col min="5635" max="5635" width="36.5703125" bestFit="1" customWidth="1"/>
    <col min="5636" max="5636" width="11.85546875" bestFit="1" customWidth="1"/>
    <col min="5637" max="5637" width="9.42578125" bestFit="1" customWidth="1"/>
    <col min="5638" max="5638" width="12.7109375" bestFit="1" customWidth="1"/>
    <col min="5639" max="5639" width="10.28515625" bestFit="1" customWidth="1"/>
    <col min="5640" max="5640" width="12.7109375" bestFit="1" customWidth="1"/>
    <col min="5641" max="5641" width="10.28515625" bestFit="1" customWidth="1"/>
    <col min="5889" max="5889" width="4" bestFit="1" customWidth="1"/>
    <col min="5890" max="5890" width="17.5703125" bestFit="1" customWidth="1"/>
    <col min="5891" max="5891" width="36.5703125" bestFit="1" customWidth="1"/>
    <col min="5892" max="5892" width="11.85546875" bestFit="1" customWidth="1"/>
    <col min="5893" max="5893" width="9.42578125" bestFit="1" customWidth="1"/>
    <col min="5894" max="5894" width="12.7109375" bestFit="1" customWidth="1"/>
    <col min="5895" max="5895" width="10.28515625" bestFit="1" customWidth="1"/>
    <col min="5896" max="5896" width="12.7109375" bestFit="1" customWidth="1"/>
    <col min="5897" max="5897" width="10.28515625" bestFit="1" customWidth="1"/>
    <col min="6145" max="6145" width="4" bestFit="1" customWidth="1"/>
    <col min="6146" max="6146" width="17.5703125" bestFit="1" customWidth="1"/>
    <col min="6147" max="6147" width="36.5703125" bestFit="1" customWidth="1"/>
    <col min="6148" max="6148" width="11.85546875" bestFit="1" customWidth="1"/>
    <col min="6149" max="6149" width="9.42578125" bestFit="1" customWidth="1"/>
    <col min="6150" max="6150" width="12.7109375" bestFit="1" customWidth="1"/>
    <col min="6151" max="6151" width="10.28515625" bestFit="1" customWidth="1"/>
    <col min="6152" max="6152" width="12.7109375" bestFit="1" customWidth="1"/>
    <col min="6153" max="6153" width="10.28515625" bestFit="1" customWidth="1"/>
    <col min="6401" max="6401" width="4" bestFit="1" customWidth="1"/>
    <col min="6402" max="6402" width="17.5703125" bestFit="1" customWidth="1"/>
    <col min="6403" max="6403" width="36.5703125" bestFit="1" customWidth="1"/>
    <col min="6404" max="6404" width="11.85546875" bestFit="1" customWidth="1"/>
    <col min="6405" max="6405" width="9.42578125" bestFit="1" customWidth="1"/>
    <col min="6406" max="6406" width="12.7109375" bestFit="1" customWidth="1"/>
    <col min="6407" max="6407" width="10.28515625" bestFit="1" customWidth="1"/>
    <col min="6408" max="6408" width="12.7109375" bestFit="1" customWidth="1"/>
    <col min="6409" max="6409" width="10.28515625" bestFit="1" customWidth="1"/>
    <col min="6657" max="6657" width="4" bestFit="1" customWidth="1"/>
    <col min="6658" max="6658" width="17.5703125" bestFit="1" customWidth="1"/>
    <col min="6659" max="6659" width="36.5703125" bestFit="1" customWidth="1"/>
    <col min="6660" max="6660" width="11.85546875" bestFit="1" customWidth="1"/>
    <col min="6661" max="6661" width="9.42578125" bestFit="1" customWidth="1"/>
    <col min="6662" max="6662" width="12.7109375" bestFit="1" customWidth="1"/>
    <col min="6663" max="6663" width="10.28515625" bestFit="1" customWidth="1"/>
    <col min="6664" max="6664" width="12.7109375" bestFit="1" customWidth="1"/>
    <col min="6665" max="6665" width="10.28515625" bestFit="1" customWidth="1"/>
    <col min="6913" max="6913" width="4" bestFit="1" customWidth="1"/>
    <col min="6914" max="6914" width="17.5703125" bestFit="1" customWidth="1"/>
    <col min="6915" max="6915" width="36.5703125" bestFit="1" customWidth="1"/>
    <col min="6916" max="6916" width="11.85546875" bestFit="1" customWidth="1"/>
    <col min="6917" max="6917" width="9.42578125" bestFit="1" customWidth="1"/>
    <col min="6918" max="6918" width="12.7109375" bestFit="1" customWidth="1"/>
    <col min="6919" max="6919" width="10.28515625" bestFit="1" customWidth="1"/>
    <col min="6920" max="6920" width="12.7109375" bestFit="1" customWidth="1"/>
    <col min="6921" max="6921" width="10.28515625" bestFit="1" customWidth="1"/>
    <col min="7169" max="7169" width="4" bestFit="1" customWidth="1"/>
    <col min="7170" max="7170" width="17.5703125" bestFit="1" customWidth="1"/>
    <col min="7171" max="7171" width="36.5703125" bestFit="1" customWidth="1"/>
    <col min="7172" max="7172" width="11.85546875" bestFit="1" customWidth="1"/>
    <col min="7173" max="7173" width="9.42578125" bestFit="1" customWidth="1"/>
    <col min="7174" max="7174" width="12.7109375" bestFit="1" customWidth="1"/>
    <col min="7175" max="7175" width="10.28515625" bestFit="1" customWidth="1"/>
    <col min="7176" max="7176" width="12.7109375" bestFit="1" customWidth="1"/>
    <col min="7177" max="7177" width="10.28515625" bestFit="1" customWidth="1"/>
    <col min="7425" max="7425" width="4" bestFit="1" customWidth="1"/>
    <col min="7426" max="7426" width="17.5703125" bestFit="1" customWidth="1"/>
    <col min="7427" max="7427" width="36.5703125" bestFit="1" customWidth="1"/>
    <col min="7428" max="7428" width="11.85546875" bestFit="1" customWidth="1"/>
    <col min="7429" max="7429" width="9.42578125" bestFit="1" customWidth="1"/>
    <col min="7430" max="7430" width="12.7109375" bestFit="1" customWidth="1"/>
    <col min="7431" max="7431" width="10.28515625" bestFit="1" customWidth="1"/>
    <col min="7432" max="7432" width="12.7109375" bestFit="1" customWidth="1"/>
    <col min="7433" max="7433" width="10.28515625" bestFit="1" customWidth="1"/>
    <col min="7681" max="7681" width="4" bestFit="1" customWidth="1"/>
    <col min="7682" max="7682" width="17.5703125" bestFit="1" customWidth="1"/>
    <col min="7683" max="7683" width="36.5703125" bestFit="1" customWidth="1"/>
    <col min="7684" max="7684" width="11.85546875" bestFit="1" customWidth="1"/>
    <col min="7685" max="7685" width="9.42578125" bestFit="1" customWidth="1"/>
    <col min="7686" max="7686" width="12.7109375" bestFit="1" customWidth="1"/>
    <col min="7687" max="7687" width="10.28515625" bestFit="1" customWidth="1"/>
    <col min="7688" max="7688" width="12.7109375" bestFit="1" customWidth="1"/>
    <col min="7689" max="7689" width="10.28515625" bestFit="1" customWidth="1"/>
    <col min="7937" max="7937" width="4" bestFit="1" customWidth="1"/>
    <col min="7938" max="7938" width="17.5703125" bestFit="1" customWidth="1"/>
    <col min="7939" max="7939" width="36.5703125" bestFit="1" customWidth="1"/>
    <col min="7940" max="7940" width="11.85546875" bestFit="1" customWidth="1"/>
    <col min="7941" max="7941" width="9.42578125" bestFit="1" customWidth="1"/>
    <col min="7942" max="7942" width="12.7109375" bestFit="1" customWidth="1"/>
    <col min="7943" max="7943" width="10.28515625" bestFit="1" customWidth="1"/>
    <col min="7944" max="7944" width="12.7109375" bestFit="1" customWidth="1"/>
    <col min="7945" max="7945" width="10.28515625" bestFit="1" customWidth="1"/>
    <col min="8193" max="8193" width="4" bestFit="1" customWidth="1"/>
    <col min="8194" max="8194" width="17.5703125" bestFit="1" customWidth="1"/>
    <col min="8195" max="8195" width="36.5703125" bestFit="1" customWidth="1"/>
    <col min="8196" max="8196" width="11.85546875" bestFit="1" customWidth="1"/>
    <col min="8197" max="8197" width="9.42578125" bestFit="1" customWidth="1"/>
    <col min="8198" max="8198" width="12.7109375" bestFit="1" customWidth="1"/>
    <col min="8199" max="8199" width="10.28515625" bestFit="1" customWidth="1"/>
    <col min="8200" max="8200" width="12.7109375" bestFit="1" customWidth="1"/>
    <col min="8201" max="8201" width="10.28515625" bestFit="1" customWidth="1"/>
    <col min="8449" max="8449" width="4" bestFit="1" customWidth="1"/>
    <col min="8450" max="8450" width="17.5703125" bestFit="1" customWidth="1"/>
    <col min="8451" max="8451" width="36.5703125" bestFit="1" customWidth="1"/>
    <col min="8452" max="8452" width="11.85546875" bestFit="1" customWidth="1"/>
    <col min="8453" max="8453" width="9.42578125" bestFit="1" customWidth="1"/>
    <col min="8454" max="8454" width="12.7109375" bestFit="1" customWidth="1"/>
    <col min="8455" max="8455" width="10.28515625" bestFit="1" customWidth="1"/>
    <col min="8456" max="8456" width="12.7109375" bestFit="1" customWidth="1"/>
    <col min="8457" max="8457" width="10.28515625" bestFit="1" customWidth="1"/>
    <col min="8705" max="8705" width="4" bestFit="1" customWidth="1"/>
    <col min="8706" max="8706" width="17.5703125" bestFit="1" customWidth="1"/>
    <col min="8707" max="8707" width="36.5703125" bestFit="1" customWidth="1"/>
    <col min="8708" max="8708" width="11.85546875" bestFit="1" customWidth="1"/>
    <col min="8709" max="8709" width="9.42578125" bestFit="1" customWidth="1"/>
    <col min="8710" max="8710" width="12.7109375" bestFit="1" customWidth="1"/>
    <col min="8711" max="8711" width="10.28515625" bestFit="1" customWidth="1"/>
    <col min="8712" max="8712" width="12.7109375" bestFit="1" customWidth="1"/>
    <col min="8713" max="8713" width="10.28515625" bestFit="1" customWidth="1"/>
    <col min="8961" max="8961" width="4" bestFit="1" customWidth="1"/>
    <col min="8962" max="8962" width="17.5703125" bestFit="1" customWidth="1"/>
    <col min="8963" max="8963" width="36.5703125" bestFit="1" customWidth="1"/>
    <col min="8964" max="8964" width="11.85546875" bestFit="1" customWidth="1"/>
    <col min="8965" max="8965" width="9.42578125" bestFit="1" customWidth="1"/>
    <col min="8966" max="8966" width="12.7109375" bestFit="1" customWidth="1"/>
    <col min="8967" max="8967" width="10.28515625" bestFit="1" customWidth="1"/>
    <col min="8968" max="8968" width="12.7109375" bestFit="1" customWidth="1"/>
    <col min="8969" max="8969" width="10.28515625" bestFit="1" customWidth="1"/>
    <col min="9217" max="9217" width="4" bestFit="1" customWidth="1"/>
    <col min="9218" max="9218" width="17.5703125" bestFit="1" customWidth="1"/>
    <col min="9219" max="9219" width="36.5703125" bestFit="1" customWidth="1"/>
    <col min="9220" max="9220" width="11.85546875" bestFit="1" customWidth="1"/>
    <col min="9221" max="9221" width="9.42578125" bestFit="1" customWidth="1"/>
    <col min="9222" max="9222" width="12.7109375" bestFit="1" customWidth="1"/>
    <col min="9223" max="9223" width="10.28515625" bestFit="1" customWidth="1"/>
    <col min="9224" max="9224" width="12.7109375" bestFit="1" customWidth="1"/>
    <col min="9225" max="9225" width="10.28515625" bestFit="1" customWidth="1"/>
    <col min="9473" max="9473" width="4" bestFit="1" customWidth="1"/>
    <col min="9474" max="9474" width="17.5703125" bestFit="1" customWidth="1"/>
    <col min="9475" max="9475" width="36.5703125" bestFit="1" customWidth="1"/>
    <col min="9476" max="9476" width="11.85546875" bestFit="1" customWidth="1"/>
    <col min="9477" max="9477" width="9.42578125" bestFit="1" customWidth="1"/>
    <col min="9478" max="9478" width="12.7109375" bestFit="1" customWidth="1"/>
    <col min="9479" max="9479" width="10.28515625" bestFit="1" customWidth="1"/>
    <col min="9480" max="9480" width="12.7109375" bestFit="1" customWidth="1"/>
    <col min="9481" max="9481" width="10.28515625" bestFit="1" customWidth="1"/>
    <col min="9729" max="9729" width="4" bestFit="1" customWidth="1"/>
    <col min="9730" max="9730" width="17.5703125" bestFit="1" customWidth="1"/>
    <col min="9731" max="9731" width="36.5703125" bestFit="1" customWidth="1"/>
    <col min="9732" max="9732" width="11.85546875" bestFit="1" customWidth="1"/>
    <col min="9733" max="9733" width="9.42578125" bestFit="1" customWidth="1"/>
    <col min="9734" max="9734" width="12.7109375" bestFit="1" customWidth="1"/>
    <col min="9735" max="9735" width="10.28515625" bestFit="1" customWidth="1"/>
    <col min="9736" max="9736" width="12.7109375" bestFit="1" customWidth="1"/>
    <col min="9737" max="9737" width="10.28515625" bestFit="1" customWidth="1"/>
    <col min="9985" max="9985" width="4" bestFit="1" customWidth="1"/>
    <col min="9986" max="9986" width="17.5703125" bestFit="1" customWidth="1"/>
    <col min="9987" max="9987" width="36.5703125" bestFit="1" customWidth="1"/>
    <col min="9988" max="9988" width="11.85546875" bestFit="1" customWidth="1"/>
    <col min="9989" max="9989" width="9.42578125" bestFit="1" customWidth="1"/>
    <col min="9990" max="9990" width="12.7109375" bestFit="1" customWidth="1"/>
    <col min="9991" max="9991" width="10.28515625" bestFit="1" customWidth="1"/>
    <col min="9992" max="9992" width="12.7109375" bestFit="1" customWidth="1"/>
    <col min="9993" max="9993" width="10.28515625" bestFit="1" customWidth="1"/>
    <col min="10241" max="10241" width="4" bestFit="1" customWidth="1"/>
    <col min="10242" max="10242" width="17.5703125" bestFit="1" customWidth="1"/>
    <col min="10243" max="10243" width="36.5703125" bestFit="1" customWidth="1"/>
    <col min="10244" max="10244" width="11.85546875" bestFit="1" customWidth="1"/>
    <col min="10245" max="10245" width="9.42578125" bestFit="1" customWidth="1"/>
    <col min="10246" max="10246" width="12.7109375" bestFit="1" customWidth="1"/>
    <col min="10247" max="10247" width="10.28515625" bestFit="1" customWidth="1"/>
    <col min="10248" max="10248" width="12.7109375" bestFit="1" customWidth="1"/>
    <col min="10249" max="10249" width="10.28515625" bestFit="1" customWidth="1"/>
    <col min="10497" max="10497" width="4" bestFit="1" customWidth="1"/>
    <col min="10498" max="10498" width="17.5703125" bestFit="1" customWidth="1"/>
    <col min="10499" max="10499" width="36.5703125" bestFit="1" customWidth="1"/>
    <col min="10500" max="10500" width="11.85546875" bestFit="1" customWidth="1"/>
    <col min="10501" max="10501" width="9.42578125" bestFit="1" customWidth="1"/>
    <col min="10502" max="10502" width="12.7109375" bestFit="1" customWidth="1"/>
    <col min="10503" max="10503" width="10.28515625" bestFit="1" customWidth="1"/>
    <col min="10504" max="10504" width="12.7109375" bestFit="1" customWidth="1"/>
    <col min="10505" max="10505" width="10.28515625" bestFit="1" customWidth="1"/>
    <col min="10753" max="10753" width="4" bestFit="1" customWidth="1"/>
    <col min="10754" max="10754" width="17.5703125" bestFit="1" customWidth="1"/>
    <col min="10755" max="10755" width="36.5703125" bestFit="1" customWidth="1"/>
    <col min="10756" max="10756" width="11.85546875" bestFit="1" customWidth="1"/>
    <col min="10757" max="10757" width="9.42578125" bestFit="1" customWidth="1"/>
    <col min="10758" max="10758" width="12.7109375" bestFit="1" customWidth="1"/>
    <col min="10759" max="10759" width="10.28515625" bestFit="1" customWidth="1"/>
    <col min="10760" max="10760" width="12.7109375" bestFit="1" customWidth="1"/>
    <col min="10761" max="10761" width="10.28515625" bestFit="1" customWidth="1"/>
    <col min="11009" max="11009" width="4" bestFit="1" customWidth="1"/>
    <col min="11010" max="11010" width="17.5703125" bestFit="1" customWidth="1"/>
    <col min="11011" max="11011" width="36.5703125" bestFit="1" customWidth="1"/>
    <col min="11012" max="11012" width="11.85546875" bestFit="1" customWidth="1"/>
    <col min="11013" max="11013" width="9.42578125" bestFit="1" customWidth="1"/>
    <col min="11014" max="11014" width="12.7109375" bestFit="1" customWidth="1"/>
    <col min="11015" max="11015" width="10.28515625" bestFit="1" customWidth="1"/>
    <col min="11016" max="11016" width="12.7109375" bestFit="1" customWidth="1"/>
    <col min="11017" max="11017" width="10.28515625" bestFit="1" customWidth="1"/>
    <col min="11265" max="11265" width="4" bestFit="1" customWidth="1"/>
    <col min="11266" max="11266" width="17.5703125" bestFit="1" customWidth="1"/>
    <col min="11267" max="11267" width="36.5703125" bestFit="1" customWidth="1"/>
    <col min="11268" max="11268" width="11.85546875" bestFit="1" customWidth="1"/>
    <col min="11269" max="11269" width="9.42578125" bestFit="1" customWidth="1"/>
    <col min="11270" max="11270" width="12.7109375" bestFit="1" customWidth="1"/>
    <col min="11271" max="11271" width="10.28515625" bestFit="1" customWidth="1"/>
    <col min="11272" max="11272" width="12.7109375" bestFit="1" customWidth="1"/>
    <col min="11273" max="11273" width="10.28515625" bestFit="1" customWidth="1"/>
    <col min="11521" max="11521" width="4" bestFit="1" customWidth="1"/>
    <col min="11522" max="11522" width="17.5703125" bestFit="1" customWidth="1"/>
    <col min="11523" max="11523" width="36.5703125" bestFit="1" customWidth="1"/>
    <col min="11524" max="11524" width="11.85546875" bestFit="1" customWidth="1"/>
    <col min="11525" max="11525" width="9.42578125" bestFit="1" customWidth="1"/>
    <col min="11526" max="11526" width="12.7109375" bestFit="1" customWidth="1"/>
    <col min="11527" max="11527" width="10.28515625" bestFit="1" customWidth="1"/>
    <col min="11528" max="11528" width="12.7109375" bestFit="1" customWidth="1"/>
    <col min="11529" max="11529" width="10.28515625" bestFit="1" customWidth="1"/>
    <col min="11777" max="11777" width="4" bestFit="1" customWidth="1"/>
    <col min="11778" max="11778" width="17.5703125" bestFit="1" customWidth="1"/>
    <col min="11779" max="11779" width="36.5703125" bestFit="1" customWidth="1"/>
    <col min="11780" max="11780" width="11.85546875" bestFit="1" customWidth="1"/>
    <col min="11781" max="11781" width="9.42578125" bestFit="1" customWidth="1"/>
    <col min="11782" max="11782" width="12.7109375" bestFit="1" customWidth="1"/>
    <col min="11783" max="11783" width="10.28515625" bestFit="1" customWidth="1"/>
    <col min="11784" max="11784" width="12.7109375" bestFit="1" customWidth="1"/>
    <col min="11785" max="11785" width="10.28515625" bestFit="1" customWidth="1"/>
    <col min="12033" max="12033" width="4" bestFit="1" customWidth="1"/>
    <col min="12034" max="12034" width="17.5703125" bestFit="1" customWidth="1"/>
    <col min="12035" max="12035" width="36.5703125" bestFit="1" customWidth="1"/>
    <col min="12036" max="12036" width="11.85546875" bestFit="1" customWidth="1"/>
    <col min="12037" max="12037" width="9.42578125" bestFit="1" customWidth="1"/>
    <col min="12038" max="12038" width="12.7109375" bestFit="1" customWidth="1"/>
    <col min="12039" max="12039" width="10.28515625" bestFit="1" customWidth="1"/>
    <col min="12040" max="12040" width="12.7109375" bestFit="1" customWidth="1"/>
    <col min="12041" max="12041" width="10.28515625" bestFit="1" customWidth="1"/>
    <col min="12289" max="12289" width="4" bestFit="1" customWidth="1"/>
    <col min="12290" max="12290" width="17.5703125" bestFit="1" customWidth="1"/>
    <col min="12291" max="12291" width="36.5703125" bestFit="1" customWidth="1"/>
    <col min="12292" max="12292" width="11.85546875" bestFit="1" customWidth="1"/>
    <col min="12293" max="12293" width="9.42578125" bestFit="1" customWidth="1"/>
    <col min="12294" max="12294" width="12.7109375" bestFit="1" customWidth="1"/>
    <col min="12295" max="12295" width="10.28515625" bestFit="1" customWidth="1"/>
    <col min="12296" max="12296" width="12.7109375" bestFit="1" customWidth="1"/>
    <col min="12297" max="12297" width="10.28515625" bestFit="1" customWidth="1"/>
    <col min="12545" max="12545" width="4" bestFit="1" customWidth="1"/>
    <col min="12546" max="12546" width="17.5703125" bestFit="1" customWidth="1"/>
    <col min="12547" max="12547" width="36.5703125" bestFit="1" customWidth="1"/>
    <col min="12548" max="12548" width="11.85546875" bestFit="1" customWidth="1"/>
    <col min="12549" max="12549" width="9.42578125" bestFit="1" customWidth="1"/>
    <col min="12550" max="12550" width="12.7109375" bestFit="1" customWidth="1"/>
    <col min="12551" max="12551" width="10.28515625" bestFit="1" customWidth="1"/>
    <col min="12552" max="12552" width="12.7109375" bestFit="1" customWidth="1"/>
    <col min="12553" max="12553" width="10.28515625" bestFit="1" customWidth="1"/>
    <col min="12801" max="12801" width="4" bestFit="1" customWidth="1"/>
    <col min="12802" max="12802" width="17.5703125" bestFit="1" customWidth="1"/>
    <col min="12803" max="12803" width="36.5703125" bestFit="1" customWidth="1"/>
    <col min="12804" max="12804" width="11.85546875" bestFit="1" customWidth="1"/>
    <col min="12805" max="12805" width="9.42578125" bestFit="1" customWidth="1"/>
    <col min="12806" max="12806" width="12.7109375" bestFit="1" customWidth="1"/>
    <col min="12807" max="12807" width="10.28515625" bestFit="1" customWidth="1"/>
    <col min="12808" max="12808" width="12.7109375" bestFit="1" customWidth="1"/>
    <col min="12809" max="12809" width="10.28515625" bestFit="1" customWidth="1"/>
    <col min="13057" max="13057" width="4" bestFit="1" customWidth="1"/>
    <col min="13058" max="13058" width="17.5703125" bestFit="1" customWidth="1"/>
    <col min="13059" max="13059" width="36.5703125" bestFit="1" customWidth="1"/>
    <col min="13060" max="13060" width="11.85546875" bestFit="1" customWidth="1"/>
    <col min="13061" max="13061" width="9.42578125" bestFit="1" customWidth="1"/>
    <col min="13062" max="13062" width="12.7109375" bestFit="1" customWidth="1"/>
    <col min="13063" max="13063" width="10.28515625" bestFit="1" customWidth="1"/>
    <col min="13064" max="13064" width="12.7109375" bestFit="1" customWidth="1"/>
    <col min="13065" max="13065" width="10.28515625" bestFit="1" customWidth="1"/>
    <col min="13313" max="13313" width="4" bestFit="1" customWidth="1"/>
    <col min="13314" max="13314" width="17.5703125" bestFit="1" customWidth="1"/>
    <col min="13315" max="13315" width="36.5703125" bestFit="1" customWidth="1"/>
    <col min="13316" max="13316" width="11.85546875" bestFit="1" customWidth="1"/>
    <col min="13317" max="13317" width="9.42578125" bestFit="1" customWidth="1"/>
    <col min="13318" max="13318" width="12.7109375" bestFit="1" customWidth="1"/>
    <col min="13319" max="13319" width="10.28515625" bestFit="1" customWidth="1"/>
    <col min="13320" max="13320" width="12.7109375" bestFit="1" customWidth="1"/>
    <col min="13321" max="13321" width="10.28515625" bestFit="1" customWidth="1"/>
    <col min="13569" max="13569" width="4" bestFit="1" customWidth="1"/>
    <col min="13570" max="13570" width="17.5703125" bestFit="1" customWidth="1"/>
    <col min="13571" max="13571" width="36.5703125" bestFit="1" customWidth="1"/>
    <col min="13572" max="13572" width="11.85546875" bestFit="1" customWidth="1"/>
    <col min="13573" max="13573" width="9.42578125" bestFit="1" customWidth="1"/>
    <col min="13574" max="13574" width="12.7109375" bestFit="1" customWidth="1"/>
    <col min="13575" max="13575" width="10.28515625" bestFit="1" customWidth="1"/>
    <col min="13576" max="13576" width="12.7109375" bestFit="1" customWidth="1"/>
    <col min="13577" max="13577" width="10.28515625" bestFit="1" customWidth="1"/>
    <col min="13825" max="13825" width="4" bestFit="1" customWidth="1"/>
    <col min="13826" max="13826" width="17.5703125" bestFit="1" customWidth="1"/>
    <col min="13827" max="13827" width="36.5703125" bestFit="1" customWidth="1"/>
    <col min="13828" max="13828" width="11.85546875" bestFit="1" customWidth="1"/>
    <col min="13829" max="13829" width="9.42578125" bestFit="1" customWidth="1"/>
    <col min="13830" max="13830" width="12.7109375" bestFit="1" customWidth="1"/>
    <col min="13831" max="13831" width="10.28515625" bestFit="1" customWidth="1"/>
    <col min="13832" max="13832" width="12.7109375" bestFit="1" customWidth="1"/>
    <col min="13833" max="13833" width="10.28515625" bestFit="1" customWidth="1"/>
    <col min="14081" max="14081" width="4" bestFit="1" customWidth="1"/>
    <col min="14082" max="14082" width="17.5703125" bestFit="1" customWidth="1"/>
    <col min="14083" max="14083" width="36.5703125" bestFit="1" customWidth="1"/>
    <col min="14084" max="14084" width="11.85546875" bestFit="1" customWidth="1"/>
    <col min="14085" max="14085" width="9.42578125" bestFit="1" customWidth="1"/>
    <col min="14086" max="14086" width="12.7109375" bestFit="1" customWidth="1"/>
    <col min="14087" max="14087" width="10.28515625" bestFit="1" customWidth="1"/>
    <col min="14088" max="14088" width="12.7109375" bestFit="1" customWidth="1"/>
    <col min="14089" max="14089" width="10.28515625" bestFit="1" customWidth="1"/>
    <col min="14337" max="14337" width="4" bestFit="1" customWidth="1"/>
    <col min="14338" max="14338" width="17.5703125" bestFit="1" customWidth="1"/>
    <col min="14339" max="14339" width="36.5703125" bestFit="1" customWidth="1"/>
    <col min="14340" max="14340" width="11.85546875" bestFit="1" customWidth="1"/>
    <col min="14341" max="14341" width="9.42578125" bestFit="1" customWidth="1"/>
    <col min="14342" max="14342" width="12.7109375" bestFit="1" customWidth="1"/>
    <col min="14343" max="14343" width="10.28515625" bestFit="1" customWidth="1"/>
    <col min="14344" max="14344" width="12.7109375" bestFit="1" customWidth="1"/>
    <col min="14345" max="14345" width="10.28515625" bestFit="1" customWidth="1"/>
    <col min="14593" max="14593" width="4" bestFit="1" customWidth="1"/>
    <col min="14594" max="14594" width="17.5703125" bestFit="1" customWidth="1"/>
    <col min="14595" max="14595" width="36.5703125" bestFit="1" customWidth="1"/>
    <col min="14596" max="14596" width="11.85546875" bestFit="1" customWidth="1"/>
    <col min="14597" max="14597" width="9.42578125" bestFit="1" customWidth="1"/>
    <col min="14598" max="14598" width="12.7109375" bestFit="1" customWidth="1"/>
    <col min="14599" max="14599" width="10.28515625" bestFit="1" customWidth="1"/>
    <col min="14600" max="14600" width="12.7109375" bestFit="1" customWidth="1"/>
    <col min="14601" max="14601" width="10.28515625" bestFit="1" customWidth="1"/>
    <col min="14849" max="14849" width="4" bestFit="1" customWidth="1"/>
    <col min="14850" max="14850" width="17.5703125" bestFit="1" customWidth="1"/>
    <col min="14851" max="14851" width="36.5703125" bestFit="1" customWidth="1"/>
    <col min="14852" max="14852" width="11.85546875" bestFit="1" customWidth="1"/>
    <col min="14853" max="14853" width="9.42578125" bestFit="1" customWidth="1"/>
    <col min="14854" max="14854" width="12.7109375" bestFit="1" customWidth="1"/>
    <col min="14855" max="14855" width="10.28515625" bestFit="1" customWidth="1"/>
    <col min="14856" max="14856" width="12.7109375" bestFit="1" customWidth="1"/>
    <col min="14857" max="14857" width="10.28515625" bestFit="1" customWidth="1"/>
    <col min="15105" max="15105" width="4" bestFit="1" customWidth="1"/>
    <col min="15106" max="15106" width="17.5703125" bestFit="1" customWidth="1"/>
    <col min="15107" max="15107" width="36.5703125" bestFit="1" customWidth="1"/>
    <col min="15108" max="15108" width="11.85546875" bestFit="1" customWidth="1"/>
    <col min="15109" max="15109" width="9.42578125" bestFit="1" customWidth="1"/>
    <col min="15110" max="15110" width="12.7109375" bestFit="1" customWidth="1"/>
    <col min="15111" max="15111" width="10.28515625" bestFit="1" customWidth="1"/>
    <col min="15112" max="15112" width="12.7109375" bestFit="1" customWidth="1"/>
    <col min="15113" max="15113" width="10.28515625" bestFit="1" customWidth="1"/>
    <col min="15361" max="15361" width="4" bestFit="1" customWidth="1"/>
    <col min="15362" max="15362" width="17.5703125" bestFit="1" customWidth="1"/>
    <col min="15363" max="15363" width="36.5703125" bestFit="1" customWidth="1"/>
    <col min="15364" max="15364" width="11.85546875" bestFit="1" customWidth="1"/>
    <col min="15365" max="15365" width="9.42578125" bestFit="1" customWidth="1"/>
    <col min="15366" max="15366" width="12.7109375" bestFit="1" customWidth="1"/>
    <col min="15367" max="15367" width="10.28515625" bestFit="1" customWidth="1"/>
    <col min="15368" max="15368" width="12.7109375" bestFit="1" customWidth="1"/>
    <col min="15369" max="15369" width="10.28515625" bestFit="1" customWidth="1"/>
    <col min="15617" max="15617" width="4" bestFit="1" customWidth="1"/>
    <col min="15618" max="15618" width="17.5703125" bestFit="1" customWidth="1"/>
    <col min="15619" max="15619" width="36.5703125" bestFit="1" customWidth="1"/>
    <col min="15620" max="15620" width="11.85546875" bestFit="1" customWidth="1"/>
    <col min="15621" max="15621" width="9.42578125" bestFit="1" customWidth="1"/>
    <col min="15622" max="15622" width="12.7109375" bestFit="1" customWidth="1"/>
    <col min="15623" max="15623" width="10.28515625" bestFit="1" customWidth="1"/>
    <col min="15624" max="15624" width="12.7109375" bestFit="1" customWidth="1"/>
    <col min="15625" max="15625" width="10.28515625" bestFit="1" customWidth="1"/>
    <col min="15873" max="15873" width="4" bestFit="1" customWidth="1"/>
    <col min="15874" max="15874" width="17.5703125" bestFit="1" customWidth="1"/>
    <col min="15875" max="15875" width="36.5703125" bestFit="1" customWidth="1"/>
    <col min="15876" max="15876" width="11.85546875" bestFit="1" customWidth="1"/>
    <col min="15877" max="15877" width="9.42578125" bestFit="1" customWidth="1"/>
    <col min="15878" max="15878" width="12.7109375" bestFit="1" customWidth="1"/>
    <col min="15879" max="15879" width="10.28515625" bestFit="1" customWidth="1"/>
    <col min="15880" max="15880" width="12.7109375" bestFit="1" customWidth="1"/>
    <col min="15881" max="15881" width="10.28515625" bestFit="1" customWidth="1"/>
    <col min="16129" max="16129" width="4" bestFit="1" customWidth="1"/>
    <col min="16130" max="16130" width="17.5703125" bestFit="1" customWidth="1"/>
    <col min="16131" max="16131" width="36.5703125" bestFit="1" customWidth="1"/>
    <col min="16132" max="16132" width="11.85546875" bestFit="1" customWidth="1"/>
    <col min="16133" max="16133" width="9.42578125" bestFit="1" customWidth="1"/>
    <col min="16134" max="16134" width="12.7109375" bestFit="1" customWidth="1"/>
    <col min="16135" max="16135" width="10.28515625" bestFit="1" customWidth="1"/>
    <col min="16136" max="16136" width="12.7109375" bestFit="1" customWidth="1"/>
    <col min="16137" max="16137" width="10.28515625" bestFit="1" customWidth="1"/>
  </cols>
  <sheetData>
    <row r="1" spans="1:9" x14ac:dyDescent="0.25">
      <c r="A1" s="24"/>
      <c r="B1" s="24"/>
      <c r="C1" s="25" t="s">
        <v>112</v>
      </c>
      <c r="D1" s="26" t="s">
        <v>19</v>
      </c>
      <c r="E1" s="26" t="s">
        <v>20</v>
      </c>
      <c r="F1" s="27"/>
      <c r="G1" s="27"/>
      <c r="H1" s="27"/>
      <c r="I1" s="27"/>
    </row>
    <row r="2" spans="1:9" x14ac:dyDescent="0.25">
      <c r="A2" s="24"/>
      <c r="B2" s="24"/>
      <c r="C2" s="28" t="s">
        <v>113</v>
      </c>
      <c r="D2" s="29">
        <f>H12</f>
        <v>0</v>
      </c>
      <c r="E2" s="29">
        <f>I12</f>
        <v>0</v>
      </c>
      <c r="F2" s="27"/>
      <c r="G2" s="27"/>
      <c r="H2" s="27"/>
      <c r="I2" s="27"/>
    </row>
    <row r="3" spans="1:9" x14ac:dyDescent="0.25">
      <c r="A3" s="24"/>
      <c r="B3" s="24"/>
      <c r="C3" s="28" t="s">
        <v>114</v>
      </c>
      <c r="D3" s="29">
        <f>H20</f>
        <v>0</v>
      </c>
      <c r="E3" s="29">
        <f>I20</f>
        <v>0</v>
      </c>
      <c r="F3" s="27"/>
      <c r="G3" s="27"/>
      <c r="H3" s="27"/>
      <c r="I3" s="27"/>
    </row>
    <row r="4" spans="1:9" x14ac:dyDescent="0.25">
      <c r="A4" s="24"/>
      <c r="B4" s="24"/>
      <c r="C4" s="28" t="s">
        <v>115</v>
      </c>
      <c r="D4" s="29">
        <f>H34</f>
        <v>0</v>
      </c>
      <c r="E4" s="29">
        <f>I34</f>
        <v>0</v>
      </c>
      <c r="F4" s="27"/>
      <c r="G4" s="27"/>
      <c r="H4" s="27"/>
      <c r="I4" s="27"/>
    </row>
    <row r="5" spans="1:9" ht="22.5" x14ac:dyDescent="0.25">
      <c r="A5" s="24"/>
      <c r="B5" s="24"/>
      <c r="C5" s="28" t="s">
        <v>116</v>
      </c>
      <c r="D5" s="29">
        <f>H54</f>
        <v>0</v>
      </c>
      <c r="E5" s="29">
        <f>I54</f>
        <v>0</v>
      </c>
      <c r="F5" s="27"/>
      <c r="G5" s="27"/>
      <c r="H5" s="27"/>
      <c r="I5" s="27"/>
    </row>
    <row r="6" spans="1:9" x14ac:dyDescent="0.25">
      <c r="A6" s="24"/>
      <c r="B6" s="24"/>
      <c r="C6" s="25" t="s">
        <v>117</v>
      </c>
      <c r="D6" s="30">
        <f>SUM(D2:D5)</f>
        <v>0</v>
      </c>
      <c r="E6" s="30">
        <f>SUM(E2:E5)</f>
        <v>0</v>
      </c>
      <c r="F6" s="27"/>
      <c r="G6" s="27"/>
      <c r="H6" s="27"/>
      <c r="I6" s="27"/>
    </row>
    <row r="7" spans="1:9" x14ac:dyDescent="0.25">
      <c r="A7" s="31"/>
      <c r="B7" s="31"/>
      <c r="C7" s="32"/>
      <c r="D7" s="33"/>
      <c r="E7" s="33"/>
      <c r="F7" s="27"/>
      <c r="G7" s="27"/>
      <c r="H7" s="27"/>
      <c r="I7" s="27"/>
    </row>
    <row r="8" spans="1:9" x14ac:dyDescent="0.25">
      <c r="A8" s="34"/>
      <c r="B8" s="34"/>
      <c r="C8" s="34"/>
      <c r="D8" s="34"/>
      <c r="E8" s="34"/>
      <c r="F8" s="27"/>
      <c r="G8" s="27"/>
      <c r="H8" s="27"/>
      <c r="I8" s="27"/>
    </row>
    <row r="9" spans="1:9" x14ac:dyDescent="0.25">
      <c r="A9" s="24"/>
      <c r="B9" s="24"/>
      <c r="C9" s="25" t="s">
        <v>113</v>
      </c>
      <c r="D9" s="34"/>
      <c r="E9" s="34"/>
      <c r="F9" s="27"/>
      <c r="G9" s="27"/>
      <c r="H9" s="27"/>
      <c r="I9" s="27"/>
    </row>
    <row r="10" spans="1:9" x14ac:dyDescent="0.25">
      <c r="A10" s="25" t="s">
        <v>33</v>
      </c>
      <c r="B10" s="25" t="s">
        <v>34</v>
      </c>
      <c r="C10" s="25" t="s">
        <v>35</v>
      </c>
      <c r="D10" s="26" t="s">
        <v>36</v>
      </c>
      <c r="E10" s="25" t="s">
        <v>37</v>
      </c>
      <c r="F10" s="30" t="s">
        <v>38</v>
      </c>
      <c r="G10" s="30" t="s">
        <v>39</v>
      </c>
      <c r="H10" s="30" t="s">
        <v>40</v>
      </c>
      <c r="I10" s="30" t="s">
        <v>41</v>
      </c>
    </row>
    <row r="11" spans="1:9" ht="22.5" x14ac:dyDescent="0.25">
      <c r="A11" s="28">
        <v>1</v>
      </c>
      <c r="B11" s="28" t="s">
        <v>118</v>
      </c>
      <c r="C11" s="28" t="s">
        <v>119</v>
      </c>
      <c r="D11" s="35">
        <v>29</v>
      </c>
      <c r="E11" s="28" t="s">
        <v>120</v>
      </c>
      <c r="F11" s="29"/>
      <c r="G11" s="29"/>
      <c r="H11" s="29">
        <f>D11*F11</f>
        <v>0</v>
      </c>
      <c r="I11" s="29">
        <f>D11*G11</f>
        <v>0</v>
      </c>
    </row>
    <row r="12" spans="1:9" x14ac:dyDescent="0.25">
      <c r="A12" s="24"/>
      <c r="B12" s="24"/>
      <c r="C12" s="25" t="s">
        <v>52</v>
      </c>
      <c r="D12" s="24"/>
      <c r="E12" s="24"/>
      <c r="F12" s="36"/>
      <c r="G12" s="36"/>
      <c r="H12" s="30">
        <f>SUM(H11:H11)</f>
        <v>0</v>
      </c>
      <c r="I12" s="30">
        <f>SUM(I11:I11)</f>
        <v>0</v>
      </c>
    </row>
    <row r="13" spans="1:9" x14ac:dyDescent="0.25">
      <c r="A13" s="34"/>
      <c r="B13" s="34"/>
      <c r="C13" s="34"/>
      <c r="D13" s="34"/>
      <c r="E13" s="34"/>
      <c r="F13" s="27"/>
      <c r="G13" s="27"/>
      <c r="H13" s="27"/>
      <c r="I13" s="27"/>
    </row>
    <row r="14" spans="1:9" ht="21" x14ac:dyDescent="0.25">
      <c r="A14" s="24"/>
      <c r="B14" s="24"/>
      <c r="C14" s="25" t="s">
        <v>114</v>
      </c>
      <c r="D14" s="34"/>
      <c r="E14" s="34"/>
      <c r="F14" s="27"/>
      <c r="G14" s="27"/>
      <c r="H14" s="27"/>
      <c r="I14" s="27"/>
    </row>
    <row r="15" spans="1:9" x14ac:dyDescent="0.25">
      <c r="A15" s="25" t="s">
        <v>33</v>
      </c>
      <c r="B15" s="25" t="s">
        <v>34</v>
      </c>
      <c r="C15" s="25" t="s">
        <v>35</v>
      </c>
      <c r="D15" s="26" t="s">
        <v>36</v>
      </c>
      <c r="E15" s="25" t="s">
        <v>37</v>
      </c>
      <c r="F15" s="30" t="s">
        <v>38</v>
      </c>
      <c r="G15" s="30" t="s">
        <v>39</v>
      </c>
      <c r="H15" s="30" t="s">
        <v>40</v>
      </c>
      <c r="I15" s="30" t="s">
        <v>41</v>
      </c>
    </row>
    <row r="16" spans="1:9" ht="22.5" x14ac:dyDescent="0.25">
      <c r="A16" s="28">
        <v>1</v>
      </c>
      <c r="B16" s="28" t="s">
        <v>121</v>
      </c>
      <c r="C16" s="28" t="s">
        <v>122</v>
      </c>
      <c r="D16" s="35">
        <v>12</v>
      </c>
      <c r="E16" s="28" t="s">
        <v>120</v>
      </c>
      <c r="F16" s="29"/>
      <c r="G16" s="29"/>
      <c r="H16" s="29">
        <f>D16*F16</f>
        <v>0</v>
      </c>
      <c r="I16" s="29">
        <f>D16*G16</f>
        <v>0</v>
      </c>
    </row>
    <row r="17" spans="1:9" x14ac:dyDescent="0.25">
      <c r="A17" s="28">
        <v>2</v>
      </c>
      <c r="B17" s="28" t="s">
        <v>123</v>
      </c>
      <c r="C17" s="28" t="s">
        <v>124</v>
      </c>
      <c r="D17" s="35">
        <v>12</v>
      </c>
      <c r="E17" s="28" t="s">
        <v>120</v>
      </c>
      <c r="F17" s="29"/>
      <c r="G17" s="29"/>
      <c r="H17" s="29">
        <f>D17*F17</f>
        <v>0</v>
      </c>
      <c r="I17" s="29">
        <f>D17*G17</f>
        <v>0</v>
      </c>
    </row>
    <row r="18" spans="1:9" x14ac:dyDescent="0.25">
      <c r="A18" s="28">
        <v>3</v>
      </c>
      <c r="B18" s="28" t="s">
        <v>125</v>
      </c>
      <c r="C18" s="28" t="s">
        <v>126</v>
      </c>
      <c r="D18" s="37">
        <v>1</v>
      </c>
      <c r="E18" s="28" t="s">
        <v>127</v>
      </c>
      <c r="F18" s="29"/>
      <c r="G18" s="29"/>
      <c r="H18" s="29">
        <f>ROUND(D18*F18, 0)</f>
        <v>0</v>
      </c>
      <c r="I18" s="29">
        <f>ROUND(D18*G18, 0)</f>
        <v>0</v>
      </c>
    </row>
    <row r="19" spans="1:9" ht="22.5" x14ac:dyDescent="0.25">
      <c r="A19" s="28">
        <v>4</v>
      </c>
      <c r="B19" s="28" t="s">
        <v>128</v>
      </c>
      <c r="C19" s="28" t="s">
        <v>129</v>
      </c>
      <c r="D19" s="35">
        <v>17</v>
      </c>
      <c r="E19" s="28" t="s">
        <v>120</v>
      </c>
      <c r="F19" s="29"/>
      <c r="G19" s="29"/>
      <c r="H19" s="29">
        <f>ROUND(D19*F19, 0)</f>
        <v>0</v>
      </c>
      <c r="I19" s="29">
        <f>ROUND(D19*G19, 0)</f>
        <v>0</v>
      </c>
    </row>
    <row r="20" spans="1:9" x14ac:dyDescent="0.25">
      <c r="A20" s="24"/>
      <c r="B20" s="24"/>
      <c r="C20" s="25" t="s">
        <v>52</v>
      </c>
      <c r="D20" s="24"/>
      <c r="E20" s="24"/>
      <c r="F20" s="36"/>
      <c r="G20" s="36"/>
      <c r="H20" s="30">
        <f>SUM(H16:H19)</f>
        <v>0</v>
      </c>
      <c r="I20" s="30">
        <f>SUM(I16:I19)</f>
        <v>0</v>
      </c>
    </row>
    <row r="21" spans="1:9" x14ac:dyDescent="0.25">
      <c r="A21" s="24"/>
      <c r="B21" s="24"/>
      <c r="C21" s="25"/>
      <c r="D21" s="31"/>
      <c r="E21" s="31"/>
      <c r="F21" s="38"/>
      <c r="G21" s="38"/>
      <c r="H21" s="33"/>
      <c r="I21" s="33"/>
    </row>
    <row r="22" spans="1:9" x14ac:dyDescent="0.25">
      <c r="A22" s="24"/>
      <c r="B22" s="24"/>
      <c r="C22" s="25" t="s">
        <v>115</v>
      </c>
      <c r="D22" s="34"/>
      <c r="E22" s="34"/>
      <c r="F22" s="27"/>
      <c r="G22" s="27"/>
      <c r="H22" s="27"/>
      <c r="I22" s="27"/>
    </row>
    <row r="23" spans="1:9" x14ac:dyDescent="0.25">
      <c r="A23" s="25" t="s">
        <v>33</v>
      </c>
      <c r="B23" s="25" t="s">
        <v>34</v>
      </c>
      <c r="C23" s="25" t="s">
        <v>35</v>
      </c>
      <c r="D23" s="26" t="s">
        <v>36</v>
      </c>
      <c r="E23" s="25" t="s">
        <v>37</v>
      </c>
      <c r="F23" s="30" t="s">
        <v>38</v>
      </c>
      <c r="G23" s="30" t="s">
        <v>39</v>
      </c>
      <c r="H23" s="30" t="s">
        <v>40</v>
      </c>
      <c r="I23" s="30" t="s">
        <v>41</v>
      </c>
    </row>
    <row r="24" spans="1:9" ht="22.5" x14ac:dyDescent="0.25">
      <c r="A24" s="28">
        <v>1</v>
      </c>
      <c r="B24" s="28" t="s">
        <v>130</v>
      </c>
      <c r="C24" s="28" t="s">
        <v>131</v>
      </c>
      <c r="D24" s="35">
        <v>1</v>
      </c>
      <c r="E24" s="28" t="s">
        <v>49</v>
      </c>
      <c r="F24" s="29"/>
      <c r="G24" s="29"/>
      <c r="H24" s="29">
        <f>D24*F24</f>
        <v>0</v>
      </c>
      <c r="I24" s="29">
        <f>D24*G24</f>
        <v>0</v>
      </c>
    </row>
    <row r="25" spans="1:9" ht="22.5" x14ac:dyDescent="0.25">
      <c r="A25" s="28">
        <v>2</v>
      </c>
      <c r="B25" s="28" t="s">
        <v>132</v>
      </c>
      <c r="C25" s="28" t="s">
        <v>133</v>
      </c>
      <c r="D25" s="35">
        <v>1</v>
      </c>
      <c r="E25" s="28" t="s">
        <v>49</v>
      </c>
      <c r="F25" s="29"/>
      <c r="G25" s="29"/>
      <c r="H25" s="29">
        <f>D25*F25</f>
        <v>0</v>
      </c>
      <c r="I25" s="29">
        <f>D25*G25</f>
        <v>0</v>
      </c>
    </row>
    <row r="26" spans="1:9" ht="22.5" x14ac:dyDescent="0.25">
      <c r="A26" s="39"/>
      <c r="B26" s="39" t="s">
        <v>134</v>
      </c>
      <c r="C26" s="28" t="s">
        <v>135</v>
      </c>
      <c r="D26" s="40">
        <v>1</v>
      </c>
      <c r="E26" s="39" t="s">
        <v>136</v>
      </c>
      <c r="F26" s="41"/>
      <c r="G26" s="41"/>
      <c r="H26" s="29">
        <f>D26*F26</f>
        <v>0</v>
      </c>
      <c r="I26" s="29">
        <f>D26*G26</f>
        <v>0</v>
      </c>
    </row>
    <row r="27" spans="1:9" ht="45" x14ac:dyDescent="0.25">
      <c r="A27" s="28">
        <v>7</v>
      </c>
      <c r="B27" s="28" t="s">
        <v>137</v>
      </c>
      <c r="C27" s="28" t="s">
        <v>138</v>
      </c>
      <c r="D27" s="35">
        <v>5</v>
      </c>
      <c r="E27" s="28" t="s">
        <v>120</v>
      </c>
      <c r="F27" s="29"/>
      <c r="G27" s="29"/>
      <c r="H27" s="29">
        <f>D27*F27</f>
        <v>0</v>
      </c>
      <c r="I27" s="29">
        <f>D27*G27</f>
        <v>0</v>
      </c>
    </row>
    <row r="28" spans="1:9" x14ac:dyDescent="0.25">
      <c r="A28" s="24"/>
      <c r="B28" s="24"/>
      <c r="C28" s="28" t="s">
        <v>139</v>
      </c>
      <c r="D28" s="42"/>
      <c r="E28" s="34"/>
      <c r="F28" s="27"/>
      <c r="G28" s="27"/>
      <c r="H28" s="27"/>
      <c r="I28" s="27"/>
    </row>
    <row r="29" spans="1:9" ht="45" x14ac:dyDescent="0.25">
      <c r="A29" s="28">
        <v>8</v>
      </c>
      <c r="B29" s="28" t="s">
        <v>140</v>
      </c>
      <c r="C29" s="28" t="s">
        <v>141</v>
      </c>
      <c r="D29" s="35">
        <v>12</v>
      </c>
      <c r="E29" s="28" t="s">
        <v>120</v>
      </c>
      <c r="F29" s="29"/>
      <c r="G29" s="29"/>
      <c r="H29" s="29">
        <f>D29*F29</f>
        <v>0</v>
      </c>
      <c r="I29" s="29">
        <f>D29*G29</f>
        <v>0</v>
      </c>
    </row>
    <row r="30" spans="1:9" x14ac:dyDescent="0.25">
      <c r="A30" s="24"/>
      <c r="B30" s="24"/>
      <c r="C30" s="28" t="s">
        <v>142</v>
      </c>
      <c r="D30" s="42"/>
      <c r="E30" s="34"/>
      <c r="F30" s="27"/>
      <c r="G30" s="27"/>
      <c r="H30" s="27"/>
      <c r="I30" s="27"/>
    </row>
    <row r="31" spans="1:9" ht="45" x14ac:dyDescent="0.25">
      <c r="A31" s="39">
        <v>3</v>
      </c>
      <c r="B31" s="28" t="s">
        <v>143</v>
      </c>
      <c r="C31" s="28" t="s">
        <v>144</v>
      </c>
      <c r="D31" s="35">
        <v>12</v>
      </c>
      <c r="E31" s="28" t="s">
        <v>120</v>
      </c>
      <c r="F31" s="29"/>
      <c r="G31" s="29"/>
      <c r="H31" s="29">
        <f>D31*F31</f>
        <v>0</v>
      </c>
      <c r="I31" s="29">
        <f>D31*G31</f>
        <v>0</v>
      </c>
    </row>
    <row r="32" spans="1:9" ht="56.25" x14ac:dyDescent="0.25">
      <c r="A32" s="39"/>
      <c r="B32" s="24"/>
      <c r="C32" s="28" t="s">
        <v>145</v>
      </c>
      <c r="D32" s="34"/>
      <c r="E32" s="34"/>
      <c r="F32" s="27"/>
      <c r="G32" s="27"/>
      <c r="H32" s="27"/>
      <c r="I32" s="27"/>
    </row>
    <row r="33" spans="1:9" x14ac:dyDescent="0.25">
      <c r="A33" s="39"/>
      <c r="B33" s="24"/>
      <c r="C33" s="28" t="s">
        <v>146</v>
      </c>
      <c r="D33" s="34"/>
      <c r="E33" s="34"/>
      <c r="F33" s="27"/>
      <c r="G33" s="27"/>
      <c r="H33" s="27"/>
      <c r="I33" s="27"/>
    </row>
    <row r="34" spans="1:9" x14ac:dyDescent="0.25">
      <c r="A34" s="39"/>
      <c r="B34" s="24"/>
      <c r="C34" s="25" t="s">
        <v>52</v>
      </c>
      <c r="D34" s="24"/>
      <c r="E34" s="24"/>
      <c r="F34" s="36"/>
      <c r="G34" s="36"/>
      <c r="H34" s="30">
        <f>SUM(H24:H33)</f>
        <v>0</v>
      </c>
      <c r="I34" s="30">
        <f>SUM(I24:I33)</f>
        <v>0</v>
      </c>
    </row>
    <row r="35" spans="1:9" x14ac:dyDescent="0.25">
      <c r="A35" s="34"/>
      <c r="B35" s="34"/>
      <c r="C35" s="34"/>
      <c r="D35" s="34"/>
      <c r="E35" s="34"/>
      <c r="F35" s="27"/>
      <c r="G35" s="27"/>
      <c r="H35" s="27"/>
      <c r="I35" s="27"/>
    </row>
    <row r="36" spans="1:9" ht="21" x14ac:dyDescent="0.25">
      <c r="A36" s="24"/>
      <c r="B36" s="24"/>
      <c r="C36" s="25" t="s">
        <v>116</v>
      </c>
      <c r="D36" s="34"/>
      <c r="E36" s="34"/>
      <c r="F36" s="27"/>
      <c r="G36" s="27"/>
      <c r="H36" s="27"/>
      <c r="I36" s="27"/>
    </row>
    <row r="37" spans="1:9" x14ac:dyDescent="0.25">
      <c r="A37" s="25" t="s">
        <v>33</v>
      </c>
      <c r="B37" s="25" t="s">
        <v>34</v>
      </c>
      <c r="C37" s="25" t="s">
        <v>35</v>
      </c>
      <c r="D37" s="26" t="s">
        <v>36</v>
      </c>
      <c r="E37" s="25" t="s">
        <v>37</v>
      </c>
      <c r="F37" s="30" t="s">
        <v>38</v>
      </c>
      <c r="G37" s="30" t="s">
        <v>39</v>
      </c>
      <c r="H37" s="30" t="s">
        <v>40</v>
      </c>
      <c r="I37" s="30" t="s">
        <v>41</v>
      </c>
    </row>
    <row r="38" spans="1:9" ht="22.5" x14ac:dyDescent="0.25">
      <c r="A38" s="28">
        <v>1</v>
      </c>
      <c r="B38" s="28" t="s">
        <v>147</v>
      </c>
      <c r="C38" s="28" t="s">
        <v>148</v>
      </c>
      <c r="D38" s="35">
        <v>5</v>
      </c>
      <c r="E38" s="28" t="s">
        <v>49</v>
      </c>
      <c r="F38" s="29"/>
      <c r="G38" s="29"/>
      <c r="H38" s="29">
        <f>D38*F38</f>
        <v>0</v>
      </c>
      <c r="I38" s="29">
        <f>D38*G38</f>
        <v>0</v>
      </c>
    </row>
    <row r="39" spans="1:9" ht="22.5" x14ac:dyDescent="0.25">
      <c r="A39" s="28">
        <v>2</v>
      </c>
      <c r="B39" s="28" t="s">
        <v>149</v>
      </c>
      <c r="C39" s="28" t="s">
        <v>150</v>
      </c>
      <c r="D39" s="35">
        <v>3</v>
      </c>
      <c r="E39" s="28" t="s">
        <v>49</v>
      </c>
      <c r="F39" s="29"/>
      <c r="G39" s="29"/>
      <c r="H39" s="29">
        <f>D39*F39</f>
        <v>0</v>
      </c>
      <c r="I39" s="29">
        <f>D39*G39</f>
        <v>0</v>
      </c>
    </row>
    <row r="40" spans="1:9" ht="22.5" x14ac:dyDescent="0.25">
      <c r="A40" s="28">
        <v>3</v>
      </c>
      <c r="B40" s="28" t="s">
        <v>151</v>
      </c>
      <c r="C40" s="28" t="s">
        <v>152</v>
      </c>
      <c r="D40" s="35">
        <v>1</v>
      </c>
      <c r="E40" s="28" t="s">
        <v>49</v>
      </c>
      <c r="F40" s="29"/>
      <c r="G40" s="29"/>
      <c r="H40" s="29">
        <f>D40*F40</f>
        <v>0</v>
      </c>
      <c r="I40" s="29">
        <f>D40*G40</f>
        <v>0</v>
      </c>
    </row>
    <row r="41" spans="1:9" ht="56.25" x14ac:dyDescent="0.25">
      <c r="A41" s="28">
        <v>4</v>
      </c>
      <c r="B41" s="17" t="s">
        <v>153</v>
      </c>
      <c r="C41" s="43" t="s">
        <v>154</v>
      </c>
      <c r="D41" s="44">
        <v>1</v>
      </c>
      <c r="E41" s="17" t="s">
        <v>49</v>
      </c>
      <c r="F41" s="45"/>
      <c r="G41" s="45"/>
      <c r="H41" s="45">
        <f>ROUND(D41*F41, 0)</f>
        <v>0</v>
      </c>
      <c r="I41" s="45">
        <f>ROUND(D41*G41, 0)</f>
        <v>0</v>
      </c>
    </row>
    <row r="42" spans="1:9" ht="22.5" x14ac:dyDescent="0.25">
      <c r="A42" s="28"/>
      <c r="B42" s="17"/>
      <c r="C42" s="43" t="s">
        <v>155</v>
      </c>
      <c r="D42" s="44"/>
      <c r="E42" s="17"/>
      <c r="F42" s="45"/>
      <c r="G42" s="45"/>
      <c r="H42" s="45"/>
      <c r="I42" s="45"/>
    </row>
    <row r="43" spans="1:9" ht="45" x14ac:dyDescent="0.25">
      <c r="A43" s="28">
        <v>5</v>
      </c>
      <c r="B43" s="43" t="s">
        <v>156</v>
      </c>
      <c r="C43" s="43" t="s">
        <v>157</v>
      </c>
      <c r="D43" s="46">
        <v>1</v>
      </c>
      <c r="E43" s="47" t="s">
        <v>49</v>
      </c>
      <c r="F43" s="48"/>
      <c r="G43" s="48"/>
      <c r="H43" s="48">
        <f>F43*D43</f>
        <v>0</v>
      </c>
      <c r="I43" s="48">
        <f>G43*D43</f>
        <v>0</v>
      </c>
    </row>
    <row r="44" spans="1:9" ht="22.5" x14ac:dyDescent="0.25">
      <c r="A44" s="24"/>
      <c r="B44" s="49"/>
      <c r="C44" s="43" t="s">
        <v>158</v>
      </c>
      <c r="D44" s="50"/>
      <c r="E44" s="51"/>
      <c r="F44" s="52"/>
      <c r="G44" s="52"/>
      <c r="H44" s="52"/>
      <c r="I44" s="52"/>
    </row>
    <row r="45" spans="1:9" ht="45" x14ac:dyDescent="0.25">
      <c r="A45" s="28">
        <v>6</v>
      </c>
      <c r="B45" s="28" t="s">
        <v>159</v>
      </c>
      <c r="C45" s="28" t="s">
        <v>160</v>
      </c>
      <c r="D45" s="35">
        <v>4</v>
      </c>
      <c r="E45" s="28" t="s">
        <v>49</v>
      </c>
      <c r="F45" s="29"/>
      <c r="G45" s="29"/>
      <c r="H45" s="29">
        <f>D45*F45</f>
        <v>0</v>
      </c>
      <c r="I45" s="29">
        <f>D45*G45</f>
        <v>0</v>
      </c>
    </row>
    <row r="46" spans="1:9" x14ac:dyDescent="0.25">
      <c r="A46" s="24"/>
      <c r="B46" s="24"/>
      <c r="C46" s="28" t="s">
        <v>161</v>
      </c>
      <c r="D46" s="42"/>
      <c r="E46" s="34"/>
      <c r="F46" s="27"/>
      <c r="G46" s="27"/>
      <c r="H46" s="27"/>
      <c r="I46" s="27"/>
    </row>
    <row r="47" spans="1:9" ht="45" x14ac:dyDescent="0.25">
      <c r="A47" s="28">
        <v>7</v>
      </c>
      <c r="B47" s="28" t="s">
        <v>162</v>
      </c>
      <c r="C47" s="28" t="s">
        <v>163</v>
      </c>
      <c r="D47" s="35">
        <v>4</v>
      </c>
      <c r="E47" s="28" t="s">
        <v>49</v>
      </c>
      <c r="F47" s="29"/>
      <c r="G47" s="29"/>
      <c r="H47" s="29">
        <f>D47*F47</f>
        <v>0</v>
      </c>
      <c r="I47" s="29">
        <f>D47*G47</f>
        <v>0</v>
      </c>
    </row>
    <row r="48" spans="1:9" ht="33.75" x14ac:dyDescent="0.25">
      <c r="A48" s="28">
        <v>8</v>
      </c>
      <c r="B48" s="28" t="s">
        <v>164</v>
      </c>
      <c r="C48" s="28" t="s">
        <v>165</v>
      </c>
      <c r="D48" s="35">
        <v>1</v>
      </c>
      <c r="E48" s="28" t="s">
        <v>49</v>
      </c>
      <c r="F48" s="29"/>
      <c r="G48" s="29"/>
      <c r="H48" s="29">
        <f>D48*F48</f>
        <v>0</v>
      </c>
      <c r="I48" s="29">
        <f>D48*G48</f>
        <v>0</v>
      </c>
    </row>
    <row r="49" spans="1:9" ht="45" x14ac:dyDescent="0.25">
      <c r="A49" s="28">
        <v>9</v>
      </c>
      <c r="B49" s="28" t="s">
        <v>166</v>
      </c>
      <c r="C49" s="28" t="s">
        <v>167</v>
      </c>
      <c r="D49" s="35">
        <v>1</v>
      </c>
      <c r="E49" s="28" t="s">
        <v>49</v>
      </c>
      <c r="F49" s="29"/>
      <c r="G49" s="29"/>
      <c r="H49" s="29">
        <f>D49*F49</f>
        <v>0</v>
      </c>
      <c r="I49" s="29">
        <f>D49*G49</f>
        <v>0</v>
      </c>
    </row>
    <row r="50" spans="1:9" ht="22.5" x14ac:dyDescent="0.25">
      <c r="A50" s="24"/>
      <c r="B50" s="24"/>
      <c r="C50" s="28" t="s">
        <v>168</v>
      </c>
      <c r="D50" s="42"/>
      <c r="E50" s="34"/>
      <c r="F50" s="27"/>
      <c r="G50" s="27"/>
      <c r="H50" s="27"/>
      <c r="I50" s="27"/>
    </row>
    <row r="51" spans="1:9" ht="33.75" x14ac:dyDescent="0.25">
      <c r="A51" s="28">
        <v>10</v>
      </c>
      <c r="B51" s="28" t="s">
        <v>169</v>
      </c>
      <c r="C51" s="28" t="s">
        <v>170</v>
      </c>
      <c r="D51" s="35">
        <v>1</v>
      </c>
      <c r="E51" s="28" t="s">
        <v>49</v>
      </c>
      <c r="F51" s="29"/>
      <c r="G51" s="29"/>
      <c r="H51" s="29">
        <f>D51*F51</f>
        <v>0</v>
      </c>
      <c r="I51" s="29">
        <f>D51*G51</f>
        <v>0</v>
      </c>
    </row>
    <row r="52" spans="1:9" ht="33.75" x14ac:dyDescent="0.25">
      <c r="A52" s="28">
        <v>11</v>
      </c>
      <c r="B52" s="28" t="s">
        <v>171</v>
      </c>
      <c r="C52" s="28" t="s">
        <v>172</v>
      </c>
      <c r="D52" s="35">
        <v>1</v>
      </c>
      <c r="E52" s="28" t="s">
        <v>49</v>
      </c>
      <c r="F52" s="29"/>
      <c r="G52" s="29"/>
      <c r="H52" s="29">
        <f>D52*F52</f>
        <v>0</v>
      </c>
      <c r="I52" s="29">
        <f>D52*G52</f>
        <v>0</v>
      </c>
    </row>
    <row r="53" spans="1:9" ht="22.5" x14ac:dyDescent="0.25">
      <c r="A53" s="28">
        <v>12</v>
      </c>
      <c r="B53" s="28" t="s">
        <v>173</v>
      </c>
      <c r="C53" s="28" t="s">
        <v>174</v>
      </c>
      <c r="D53" s="37">
        <v>1</v>
      </c>
      <c r="E53" s="28" t="s">
        <v>49</v>
      </c>
      <c r="F53" s="29"/>
      <c r="G53" s="29"/>
      <c r="H53" s="29">
        <f>D53*F53</f>
        <v>0</v>
      </c>
      <c r="I53" s="29">
        <f>D53*G53</f>
        <v>0</v>
      </c>
    </row>
    <row r="54" spans="1:9" x14ac:dyDescent="0.25">
      <c r="A54" s="24"/>
      <c r="B54" s="24"/>
      <c r="C54" s="25" t="s">
        <v>52</v>
      </c>
      <c r="D54" s="24"/>
      <c r="E54" s="24"/>
      <c r="F54" s="36"/>
      <c r="G54" s="36"/>
      <c r="H54" s="30">
        <f>SUM(H38:H53)</f>
        <v>0</v>
      </c>
      <c r="I54" s="30">
        <f>SUM(I38:I53)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11">
        <f>+'Irtás, föld- és sziklamunka'!H10</f>
        <v>0</v>
      </c>
      <c r="C2" s="11">
        <f>+'Irtás, föld- és sziklamunka'!I10</f>
        <v>0</v>
      </c>
    </row>
    <row r="3" spans="1:3" x14ac:dyDescent="0.25">
      <c r="A3" s="10" t="s">
        <v>22</v>
      </c>
      <c r="B3" s="11">
        <f>+'Helyszíni beton és vasbeton mun'!H8</f>
        <v>0</v>
      </c>
      <c r="C3" s="11">
        <f>+'Helyszíni beton és vasbeton mun'!I8</f>
        <v>0</v>
      </c>
    </row>
    <row r="4" spans="1:3" x14ac:dyDescent="0.25">
      <c r="A4" s="10" t="s">
        <v>23</v>
      </c>
      <c r="B4" s="11">
        <f>+'Falazás és egyéb kőművesmunka'!H4</f>
        <v>0</v>
      </c>
      <c r="C4" s="11">
        <f>+'Falazás és egyéb kőművesmunka'!I4</f>
        <v>0</v>
      </c>
    </row>
    <row r="5" spans="1:3" x14ac:dyDescent="0.25">
      <c r="A5" s="10" t="s">
        <v>24</v>
      </c>
      <c r="B5" s="11">
        <f>+Ácsmunka!H10</f>
        <v>0</v>
      </c>
      <c r="C5" s="11">
        <f>+Ácsmunka!I10</f>
        <v>0</v>
      </c>
    </row>
    <row r="6" spans="1:3" x14ac:dyDescent="0.25">
      <c r="A6" s="10" t="s">
        <v>25</v>
      </c>
      <c r="B6" s="11">
        <f>+Szárazépítés!H4</f>
        <v>0</v>
      </c>
      <c r="C6" s="11">
        <f>+Szárazépítés!I4</f>
        <v>0</v>
      </c>
    </row>
    <row r="7" spans="1:3" x14ac:dyDescent="0.25">
      <c r="A7" s="10" t="s">
        <v>26</v>
      </c>
      <c r="B7" s="11">
        <f>+Tetőfedés!H6</f>
        <v>0</v>
      </c>
      <c r="C7" s="11">
        <f>+Tetőfedés!I6</f>
        <v>0</v>
      </c>
    </row>
    <row r="8" spans="1:3" ht="31.5" x14ac:dyDescent="0.25">
      <c r="A8" s="10" t="s">
        <v>27</v>
      </c>
      <c r="B8" s="11">
        <f>+'Hideg- és melegburkolatok készí'!H8</f>
        <v>0</v>
      </c>
      <c r="C8" s="11">
        <f>+'Hideg- és melegburkolatok készí'!I8</f>
        <v>0</v>
      </c>
    </row>
    <row r="9" spans="1:3" x14ac:dyDescent="0.25">
      <c r="A9" s="10" t="s">
        <v>28</v>
      </c>
      <c r="B9" s="11">
        <f>+'Fa- és műanyag szerkezet elhely'!H6</f>
        <v>0</v>
      </c>
      <c r="C9" s="11">
        <f>+'Fa- és műanyag szerkezet elhely'!I6</f>
        <v>0</v>
      </c>
    </row>
    <row r="10" spans="1:3" x14ac:dyDescent="0.25">
      <c r="A10" s="10" t="s">
        <v>29</v>
      </c>
      <c r="B10" s="11">
        <f>+Felületképzés!H10</f>
        <v>0</v>
      </c>
      <c r="C10" s="11">
        <f>+Felületképzés!I10</f>
        <v>0</v>
      </c>
    </row>
    <row r="11" spans="1:3" x14ac:dyDescent="0.25">
      <c r="A11" s="10" t="s">
        <v>30</v>
      </c>
      <c r="B11" s="11">
        <f>+Szigetelés!H9</f>
        <v>0</v>
      </c>
      <c r="C11" s="11">
        <f>+Szigetelés!I9</f>
        <v>0</v>
      </c>
    </row>
    <row r="12" spans="1:3" ht="31.5" x14ac:dyDescent="0.25">
      <c r="A12" s="10" t="s">
        <v>31</v>
      </c>
      <c r="B12" s="11">
        <f>+'Elektromosenergia-ellátás, vill'!H12</f>
        <v>0</v>
      </c>
      <c r="C12" s="11">
        <f>+'Elektromosenergia-ellátás, vill'!I12</f>
        <v>0</v>
      </c>
    </row>
    <row r="13" spans="1:3" ht="31.5" x14ac:dyDescent="0.25">
      <c r="A13" s="10" t="s">
        <v>175</v>
      </c>
      <c r="B13" s="11">
        <f>+'Folyosói vizes ber. áthely.'!D6</f>
        <v>0</v>
      </c>
      <c r="C13" s="11">
        <f>+'Folyosói vizes ber. áthely.'!E6</f>
        <v>0</v>
      </c>
    </row>
    <row r="14" spans="1:3" s="8" customFormat="1" x14ac:dyDescent="0.25">
      <c r="A14" s="8" t="s">
        <v>32</v>
      </c>
      <c r="B14" s="54">
        <f>ROUND(SUM(B2:B13),0)</f>
        <v>0</v>
      </c>
      <c r="C14" s="54">
        <f>ROUND(SUM(C2:C13),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42</v>
      </c>
      <c r="C2" s="18" t="s">
        <v>43</v>
      </c>
      <c r="D2" s="19">
        <v>52</v>
      </c>
      <c r="E2" s="17" t="s">
        <v>44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45</v>
      </c>
      <c r="C4" s="18" t="s">
        <v>46</v>
      </c>
      <c r="D4" s="19">
        <v>30</v>
      </c>
      <c r="E4" s="17" t="s">
        <v>44</v>
      </c>
      <c r="H4" s="19">
        <f>ROUND(D4*F4, 0)</f>
        <v>0</v>
      </c>
      <c r="I4" s="19">
        <f>ROUND(D4*G4, 0)</f>
        <v>0</v>
      </c>
    </row>
    <row r="5" spans="1:9" x14ac:dyDescent="0.25">
      <c r="C5" s="18"/>
    </row>
    <row r="6" spans="1:9" ht="41.25" x14ac:dyDescent="0.25">
      <c r="A6" s="16">
        <v>2</v>
      </c>
      <c r="B6" s="17" t="s">
        <v>47</v>
      </c>
      <c r="C6" s="18" t="s">
        <v>48</v>
      </c>
      <c r="D6" s="19">
        <v>11</v>
      </c>
      <c r="E6" s="17" t="s">
        <v>49</v>
      </c>
      <c r="F6" s="20"/>
      <c r="G6" s="20"/>
      <c r="H6" s="19">
        <f>ROUND(D6*F6, 0)</f>
        <v>0</v>
      </c>
      <c r="I6" s="19">
        <f>ROUND(D6*G6, 0)</f>
        <v>0</v>
      </c>
    </row>
    <row r="7" spans="1:9" x14ac:dyDescent="0.25">
      <c r="F7" s="21"/>
      <c r="G7" s="21"/>
    </row>
    <row r="8" spans="1:9" ht="38.25" x14ac:dyDescent="0.25">
      <c r="A8" s="16">
        <v>3</v>
      </c>
      <c r="B8" s="17" t="s">
        <v>50</v>
      </c>
      <c r="C8" s="18" t="s">
        <v>51</v>
      </c>
      <c r="D8" s="19">
        <v>66</v>
      </c>
      <c r="E8" s="17" t="s">
        <v>44</v>
      </c>
      <c r="F8" s="20"/>
      <c r="G8" s="20"/>
      <c r="H8" s="19">
        <f>ROUND(D8*F8, 0)</f>
        <v>0</v>
      </c>
      <c r="I8" s="19">
        <f>ROUND(D8*G8, 0)</f>
        <v>0</v>
      </c>
    </row>
    <row r="10" spans="1:9" s="22" customFormat="1" x14ac:dyDescent="0.25">
      <c r="A10" s="12"/>
      <c r="B10" s="13"/>
      <c r="C10" s="13" t="s">
        <v>52</v>
      </c>
      <c r="D10" s="14"/>
      <c r="E10" s="13"/>
      <c r="F10" s="14"/>
      <c r="G10" s="14"/>
      <c r="H10" s="14">
        <f>ROUND(SUM(H2:H9),0)</f>
        <v>0</v>
      </c>
      <c r="I10" s="14">
        <f>ROUND(SUM(I2:I9),0)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53</v>
      </c>
      <c r="C2" s="18" t="s">
        <v>54</v>
      </c>
      <c r="D2" s="19">
        <v>250.5</v>
      </c>
      <c r="E2" s="17" t="s">
        <v>55</v>
      </c>
      <c r="H2" s="19">
        <f>ROUND(D2*F2, 0)</f>
        <v>0</v>
      </c>
      <c r="I2" s="19">
        <f>ROUND(D2*G2, 0)</f>
        <v>0</v>
      </c>
    </row>
    <row r="4" spans="1:9" ht="63.75" x14ac:dyDescent="0.25">
      <c r="A4" s="16">
        <v>2</v>
      </c>
      <c r="B4" s="17" t="s">
        <v>56</v>
      </c>
      <c r="C4" s="18" t="s">
        <v>57</v>
      </c>
      <c r="D4" s="19">
        <v>250.5</v>
      </c>
      <c r="E4" s="17" t="s">
        <v>55</v>
      </c>
      <c r="H4" s="19">
        <f>ROUND(D4*F4, 0)</f>
        <v>0</v>
      </c>
      <c r="I4" s="19">
        <f>ROUND(D4*G4, 0)</f>
        <v>0</v>
      </c>
    </row>
    <row r="6" spans="1:9" ht="38.25" x14ac:dyDescent="0.25">
      <c r="A6" s="16">
        <v>3</v>
      </c>
      <c r="B6" s="17" t="s">
        <v>58</v>
      </c>
      <c r="C6" s="18" t="s">
        <v>59</v>
      </c>
      <c r="D6" s="19">
        <v>250.5</v>
      </c>
      <c r="E6" s="17" t="s">
        <v>55</v>
      </c>
      <c r="H6" s="19">
        <f>ROUND(D6*F6, 0)</f>
        <v>0</v>
      </c>
      <c r="I6" s="19">
        <f>ROUND(D6*G6, 0)</f>
        <v>0</v>
      </c>
    </row>
    <row r="8" spans="1:9" s="22" customFormat="1" x14ac:dyDescent="0.25">
      <c r="A8" s="12"/>
      <c r="B8" s="13"/>
      <c r="C8" s="13" t="s">
        <v>52</v>
      </c>
      <c r="D8" s="14"/>
      <c r="E8" s="13"/>
      <c r="F8" s="14"/>
      <c r="G8" s="14"/>
      <c r="H8" s="14">
        <f>ROUND(SUM(H2:H7),0)</f>
        <v>0</v>
      </c>
      <c r="I8" s="14">
        <f>ROUND(SUM(I2:I7),0)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60</v>
      </c>
      <c r="C2" s="18" t="s">
        <v>61</v>
      </c>
      <c r="D2" s="19">
        <v>21.7</v>
      </c>
      <c r="E2" s="17" t="s">
        <v>55</v>
      </c>
      <c r="F2" s="21"/>
      <c r="G2" s="21"/>
      <c r="H2" s="19">
        <f>ROUND(D2*F2, 0)</f>
        <v>0</v>
      </c>
      <c r="I2" s="19">
        <f>ROUND(D2*G2, 0)</f>
        <v>0</v>
      </c>
    </row>
    <row r="3" spans="1:9" x14ac:dyDescent="0.25">
      <c r="F3" s="23"/>
      <c r="G3" s="23"/>
    </row>
    <row r="4" spans="1:9" s="22" customFormat="1" x14ac:dyDescent="0.25">
      <c r="A4" s="12"/>
      <c r="B4" s="13"/>
      <c r="C4" s="13" t="s">
        <v>52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x14ac:dyDescent="0.25">
      <c r="A2" s="16">
        <v>1</v>
      </c>
      <c r="B2" s="17" t="s">
        <v>62</v>
      </c>
      <c r="C2" s="18" t="s">
        <v>63</v>
      </c>
      <c r="D2" s="19">
        <v>530</v>
      </c>
      <c r="E2" s="17" t="s">
        <v>55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64</v>
      </c>
      <c r="C4" s="18" t="s">
        <v>65</v>
      </c>
      <c r="D4" s="19">
        <v>530</v>
      </c>
      <c r="E4" s="17" t="s">
        <v>55</v>
      </c>
      <c r="H4" s="19">
        <f>ROUND(D4*F4, 0)</f>
        <v>0</v>
      </c>
      <c r="I4" s="19">
        <f>ROUND(D4*G4, 0)</f>
        <v>0</v>
      </c>
    </row>
    <row r="6" spans="1:9" ht="38.25" x14ac:dyDescent="0.25">
      <c r="A6" s="16">
        <v>3</v>
      </c>
      <c r="B6" s="17" t="s">
        <v>66</v>
      </c>
      <c r="C6" s="18" t="s">
        <v>67</v>
      </c>
      <c r="D6" s="19">
        <v>530</v>
      </c>
      <c r="E6" s="17" t="s">
        <v>55</v>
      </c>
      <c r="H6" s="19">
        <f>ROUND(D6*F6, 0)</f>
        <v>0</v>
      </c>
      <c r="I6" s="19">
        <f>ROUND(D6*G6, 0)</f>
        <v>0</v>
      </c>
    </row>
    <row r="8" spans="1:9" ht="76.5" x14ac:dyDescent="0.25">
      <c r="A8" s="16">
        <v>4</v>
      </c>
      <c r="B8" s="17" t="s">
        <v>68</v>
      </c>
      <c r="C8" s="18" t="s">
        <v>69</v>
      </c>
      <c r="D8" s="19">
        <v>530</v>
      </c>
      <c r="E8" s="17" t="s">
        <v>55</v>
      </c>
      <c r="H8" s="19">
        <f>ROUND(D8*F8, 0)</f>
        <v>0</v>
      </c>
      <c r="I8" s="19">
        <f>ROUND(D8*G8, 0)</f>
        <v>0</v>
      </c>
    </row>
    <row r="10" spans="1:9" s="22" customFormat="1" x14ac:dyDescent="0.25">
      <c r="A10" s="12"/>
      <c r="B10" s="13"/>
      <c r="C10" s="13" t="s">
        <v>52</v>
      </c>
      <c r="D10" s="14"/>
      <c r="E10" s="13"/>
      <c r="F10" s="14"/>
      <c r="G10" s="14"/>
      <c r="H10" s="14">
        <f>ROUND(SUM(H2:H9),0)</f>
        <v>0</v>
      </c>
      <c r="I10" s="14">
        <f>ROUND(SUM(I2:I9),0)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102" x14ac:dyDescent="0.25">
      <c r="A2" s="16">
        <v>1</v>
      </c>
      <c r="B2" s="17" t="s">
        <v>70</v>
      </c>
      <c r="C2" s="18" t="s">
        <v>71</v>
      </c>
      <c r="D2" s="19">
        <v>21.7</v>
      </c>
      <c r="E2" s="17" t="s">
        <v>55</v>
      </c>
      <c r="F2" s="21"/>
      <c r="G2" s="21"/>
      <c r="H2" s="19">
        <f>ROUND(D2*F2, 0)</f>
        <v>0</v>
      </c>
      <c r="I2" s="19">
        <f>ROUND(D2*G2, 0)</f>
        <v>0</v>
      </c>
    </row>
    <row r="4" spans="1:9" s="22" customFormat="1" x14ac:dyDescent="0.25">
      <c r="A4" s="12"/>
      <c r="B4" s="13"/>
      <c r="C4" s="13" t="s">
        <v>52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72</v>
      </c>
      <c r="C2" s="18" t="s">
        <v>73</v>
      </c>
      <c r="D2" s="19">
        <v>530</v>
      </c>
      <c r="E2" s="17" t="s">
        <v>55</v>
      </c>
      <c r="H2" s="19">
        <f>ROUND(D2*F2, 0)</f>
        <v>0</v>
      </c>
      <c r="I2" s="19">
        <f>ROUND(D2*G2, 0)</f>
        <v>0</v>
      </c>
    </row>
    <row r="4" spans="1:9" ht="63.75" x14ac:dyDescent="0.25">
      <c r="A4" s="16">
        <v>2</v>
      </c>
      <c r="B4" s="17" t="s">
        <v>74</v>
      </c>
      <c r="C4" s="18" t="s">
        <v>75</v>
      </c>
      <c r="D4" s="19">
        <v>530</v>
      </c>
      <c r="E4" s="17" t="s">
        <v>55</v>
      </c>
      <c r="H4" s="19">
        <f>ROUND(D4*F4, 0)</f>
        <v>0</v>
      </c>
      <c r="I4" s="19">
        <f>ROUND(D4*G4, 0)</f>
        <v>0</v>
      </c>
    </row>
    <row r="6" spans="1:9" s="22" customFormat="1" x14ac:dyDescent="0.25">
      <c r="A6" s="12"/>
      <c r="B6" s="13"/>
      <c r="C6" s="13" t="s">
        <v>52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4" t="s">
        <v>38</v>
      </c>
      <c r="G1" s="14" t="s">
        <v>39</v>
      </c>
      <c r="H1" s="14" t="s">
        <v>40</v>
      </c>
      <c r="I1" s="14" t="s">
        <v>41</v>
      </c>
    </row>
    <row r="2" spans="1:9" ht="25.5" x14ac:dyDescent="0.25">
      <c r="A2" s="16">
        <v>1</v>
      </c>
      <c r="B2" s="17" t="s">
        <v>76</v>
      </c>
      <c r="C2" s="18" t="s">
        <v>77</v>
      </c>
      <c r="D2" s="19">
        <v>250.5</v>
      </c>
      <c r="E2" s="17" t="s">
        <v>55</v>
      </c>
      <c r="H2" s="19">
        <f>ROUND(D2*F2, 0)</f>
        <v>0</v>
      </c>
      <c r="I2" s="19">
        <f>ROUND(D2*G2, 0)</f>
        <v>0</v>
      </c>
    </row>
    <row r="4" spans="1:9" ht="25.5" x14ac:dyDescent="0.25">
      <c r="A4" s="16">
        <v>2</v>
      </c>
      <c r="B4" s="17" t="s">
        <v>78</v>
      </c>
      <c r="C4" s="18" t="s">
        <v>79</v>
      </c>
      <c r="D4" s="19">
        <v>250.5</v>
      </c>
      <c r="E4" s="17" t="s">
        <v>55</v>
      </c>
      <c r="H4" s="19">
        <f>ROUND(D4*F4, 0)</f>
        <v>0</v>
      </c>
      <c r="I4" s="19">
        <f>ROUND(D4*G4, 0)</f>
        <v>0</v>
      </c>
    </row>
    <row r="6" spans="1:9" ht="38.25" x14ac:dyDescent="0.25">
      <c r="A6" s="16">
        <v>3</v>
      </c>
      <c r="B6" s="17" t="s">
        <v>80</v>
      </c>
      <c r="C6" s="18" t="s">
        <v>81</v>
      </c>
      <c r="D6" s="19">
        <v>250.5</v>
      </c>
      <c r="E6" s="17" t="s">
        <v>55</v>
      </c>
      <c r="H6" s="19">
        <f>ROUND(D6*F6, 0)</f>
        <v>0</v>
      </c>
      <c r="I6" s="19">
        <f>ROUND(D6*G6, 0)</f>
        <v>0</v>
      </c>
    </row>
    <row r="8" spans="1:9" s="22" customFormat="1" x14ac:dyDescent="0.25">
      <c r="A8" s="12"/>
      <c r="B8" s="13"/>
      <c r="C8" s="13" t="s">
        <v>52</v>
      </c>
      <c r="D8" s="14"/>
      <c r="E8" s="13"/>
      <c r="F8" s="14"/>
      <c r="G8" s="14"/>
      <c r="H8" s="14">
        <f>ROUND(SUM(H2:H7),0)</f>
        <v>0</v>
      </c>
      <c r="I8" s="14">
        <f>ROUND(SUM(I2:I7),0)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Záradék</vt:lpstr>
      <vt:lpstr>Összesítő</vt:lpstr>
      <vt:lpstr>Irtás, föld- és sziklamunka</vt:lpstr>
      <vt:lpstr>Helyszíni beton és vasbeton mun</vt:lpstr>
      <vt:lpstr>Falazás és egyéb kőművesmunka</vt:lpstr>
      <vt:lpstr>Ácsmunka</vt:lpstr>
      <vt:lpstr>Szárazépítés</vt:lpstr>
      <vt:lpstr>Tetőfedés</vt:lpstr>
      <vt:lpstr>Hideg- és melegburkolatok készí</vt:lpstr>
      <vt:lpstr>Fa- és műanyag szerkezet elhely</vt:lpstr>
      <vt:lpstr>Felületképzés</vt:lpstr>
      <vt:lpstr>Szigetelés</vt:lpstr>
      <vt:lpstr>Elektromosenergia-ellátás, vill</vt:lpstr>
      <vt:lpstr>Folyosói vizes ber. áthely.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2018-01-25T16:15:44Z</dcterms:created>
  <dcterms:modified xsi:type="dcterms:W3CDTF">2018-01-25T17:10:02Z</dcterms:modified>
</cp:coreProperties>
</file>