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52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a- és műanyag szerkezet elhely" sheetId="5" r:id="rId5"/>
    <sheet name="Felületképzés" sheetId="6" r:id="rId6"/>
    <sheet name="Elektromosenergia-ellátás, vill" sheetId="7" r:id="rId7"/>
    <sheet name="Általános épületgépészeti szige" sheetId="8" r:id="rId8"/>
  </sheets>
  <calcPr calcId="145621"/>
</workbook>
</file>

<file path=xl/calcChain.xml><?xml version="1.0" encoding="utf-8"?>
<calcChain xmlns="http://schemas.openxmlformats.org/spreadsheetml/2006/main">
  <c r="I2" i="8" l="1"/>
  <c r="I4" i="8" s="1"/>
  <c r="C7" i="2" s="1"/>
  <c r="H2" i="8"/>
  <c r="H4" i="8" s="1"/>
  <c r="B7" i="2" s="1"/>
  <c r="I2" i="7"/>
  <c r="I4" i="7" s="1"/>
  <c r="C6" i="2" s="1"/>
  <c r="H2" i="7"/>
  <c r="H4" i="7" s="1"/>
  <c r="B6" i="2" s="1"/>
  <c r="I4" i="6"/>
  <c r="H4" i="6"/>
  <c r="I2" i="6"/>
  <c r="I6" i="6" s="1"/>
  <c r="C5" i="2" s="1"/>
  <c r="H2" i="6"/>
  <c r="H6" i="6" s="1"/>
  <c r="B5" i="2" s="1"/>
  <c r="I4" i="5"/>
  <c r="H4" i="5"/>
  <c r="I2" i="5"/>
  <c r="I6" i="5" s="1"/>
  <c r="C4" i="2" s="1"/>
  <c r="H2" i="5"/>
  <c r="H6" i="5" s="1"/>
  <c r="B4" i="2" s="1"/>
  <c r="I4" i="4"/>
  <c r="H4" i="4"/>
  <c r="I2" i="4"/>
  <c r="H2" i="4"/>
  <c r="H6" i="4" s="1"/>
  <c r="B3" i="2" s="1"/>
  <c r="I4" i="3"/>
  <c r="H4" i="3"/>
  <c r="I2" i="3"/>
  <c r="I6" i="3" s="1"/>
  <c r="C2" i="2" s="1"/>
  <c r="H2" i="3"/>
  <c r="H6" i="3" s="1"/>
  <c r="B2" i="2" s="1"/>
  <c r="B8" i="2" l="1"/>
  <c r="C24" i="1" s="1"/>
  <c r="C25" i="1" s="1"/>
  <c r="I6" i="4"/>
  <c r="C3" i="2" s="1"/>
  <c r="C8" i="2" s="1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<sst xmlns="http://schemas.openxmlformats.org/spreadsheetml/2006/main" count="127" uniqueCount="63">
  <si>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</si>
  <si>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</si>
  <si>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</si>
  <si>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</si>
  <si>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Nyíradonyi Általános Iskola                                                   </t>
  </si>
  <si>
    <t xml:space="preserve">Tornatermi öltözők felújítása, zuhanyzó helyiségek nélkül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</si>
  <si>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</si>
  <si>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</si>
  <si>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</si>
  <si>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</si>
  <si>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</si>
  <si>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</si>
  <si>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</si>
  <si>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</si>
  <si>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</si>
  <si>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</si>
  <si>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</si>
  <si>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</si>
  <si>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</si>
  <si>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</si>
  <si>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</si>
  <si>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</si>
  <si>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</si>
  <si>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Fa- és műanyag szerkezet elhelyezése</t>
  </si>
  <si>
    <t>Felületképzés</t>
  </si>
  <si>
    <t>Elektromosenergia-ellátás, villanyszerelés</t>
  </si>
  <si>
    <t>Általános épületgépészeti szigetelés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</si>
  <si>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</si>
  <si>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</si>
  <si>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</si>
  <si>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</si>
  <si>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</si>
  <si>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</si>
  <si>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</si>
  <si>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</si>
  <si>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</si>
  <si>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</si>
  <si>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</si>
  <si>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</si>
  <si>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</si>
  <si>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</si>
  <si>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</si>
  <si>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</si>
  <si>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</si>
  <si>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42-000-2.2</t>
  </si>
  <si>
    <t>Öltözők fali hidegburkolat készítése, kompletten greslapból, olajfesték eltávolítással együtt KIVÉVE ZUHANYZÓK</t>
  </si>
  <si>
    <t>m2</t>
  </si>
  <si>
    <t>42-000-2.1-0000001</t>
  </si>
  <si>
    <t>Öltözők padlóburkolat cseréje, kompletten greslapból, pvc bontással együtt KIVÉVE ZUHANYZÓK</t>
  </si>
  <si>
    <t>44-001-1.1.1.1-0131032</t>
  </si>
  <si>
    <t>Fa beltéri nyílászárók cseréje tele lemezelt, egyszárnyú, MDF, 75x210 cm</t>
  </si>
  <si>
    <t>44-001-1.1.1.1-0131034</t>
  </si>
  <si>
    <t>Fa beltéri nyílászárók cseréje tele lemezelt, egyszárnyú, MDF, 90x210 cm</t>
  </si>
  <si>
    <t>47-011-15.1.1.1-0151171</t>
  </si>
  <si>
    <t>Öltözők diszperziós festése kaparással, gletteléssel, alapozással, 2rtg. festéssel együtt</t>
  </si>
  <si>
    <t>47-021-31.4.1-0130361</t>
  </si>
  <si>
    <t>Öltözőkben acél csövek mázolása felületén rozsdamentesítéssel, alapozóval, és átvonó fehér zománcfestékkel</t>
  </si>
  <si>
    <t>m</t>
  </si>
  <si>
    <t>71-000-1.1.1</t>
  </si>
  <si>
    <t>Öltözők elektromos hálózatának felújítása, lámpatestek és kapcsolók cseréjével, vezetékek cseréje nélkül</t>
  </si>
  <si>
    <t>klt</t>
  </si>
  <si>
    <t>80-000-2</t>
  </si>
  <si>
    <t>Öltözők előtereinek felújításánál falikút bontása, mosdó és wc cseréje, pipere tárgyakkal együtt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</si>
</sst>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9" workbookViewId="0">
      <selection activeCell="F15" sqref="F1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28"/>
      <c r="B1" s="29"/>
      <c r="C1" s="29"/>
      <c r="D1" s="29"/>
    </row>
    <row r="2" spans="1:4" s="1" customFormat="1" x14ac:dyDescent="0.25">
      <c r="A2" s="28"/>
      <c r="B2" s="29"/>
      <c r="C2" s="29"/>
      <c r="D2" s="29"/>
    </row>
    <row r="3" spans="1:4" s="1" customFormat="1" x14ac:dyDescent="0.25">
      <c r="A3" s="28"/>
      <c r="B3" s="29"/>
      <c r="C3" s="29"/>
      <c r="D3" s="29"/>
    </row>
    <row r="4" spans="1:4" x14ac:dyDescent="0.25">
      <c r="A4" s="30"/>
      <c r="B4" s="29"/>
      <c r="C4" s="29"/>
      <c r="D4" s="29"/>
    </row>
    <row r="5" spans="1:4" x14ac:dyDescent="0.25">
      <c r="A5" s="30"/>
      <c r="B5" s="29"/>
      <c r="C5" s="29"/>
      <c r="D5" s="29"/>
    </row>
    <row r="6" spans="1:4" x14ac:dyDescent="0.25">
      <c r="A6" s="30"/>
      <c r="B6" s="29"/>
      <c r="C6" s="29"/>
      <c r="D6" s="29"/>
    </row>
    <row r="7" spans="1:4" x14ac:dyDescent="0.25">
      <c r="A7" s="30"/>
      <c r="B7" s="29"/>
      <c r="C7" s="29"/>
      <c r="D7" s="29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2" spans="1:4" x14ac:dyDescent="0.25">
      <c r="A22" s="31" t="s">
        <v>8</v>
      </c>
      <c r="B22" s="32"/>
      <c r="C22" s="32"/>
      <c r="D22" s="32"/>
    </row>
    <row r="23" spans="1:4" x14ac:dyDescent="0.25">
      <c r="A23" s="3" t="s">
        <v>9</v>
      </c>
      <c r="B23" s="3"/>
      <c r="C23" s="4" t="s">
        <v>10</v>
      </c>
      <c r="D23" s="4" t="s">
        <v>11</v>
      </c>
    </row>
    <row r="24" spans="1:4" x14ac:dyDescent="0.25">
      <c r="A24" s="3" t="s">
        <v>12</v>
      </c>
      <c r="B24" s="3"/>
      <c r="C24" s="7">
        <f>+Összesítő!B8</f>
        <v>0</v>
      </c>
      <c r="D24" s="7">
        <f>+Összesítő!C8</f>
        <v>0</v>
      </c>
    </row>
    <row r="25" spans="1:4" x14ac:dyDescent="0.25">
      <c r="A25" s="3" t="s">
        <v>13</v>
      </c>
      <c r="B25" s="3"/>
      <c r="C25" s="7">
        <f>ROUND(C24,0)</f>
        <v>0</v>
      </c>
      <c r="D25" s="7">
        <f>ROUND(D24,0)</f>
        <v>0</v>
      </c>
    </row>
    <row r="26" spans="1:4" x14ac:dyDescent="0.25">
      <c r="A26" s="2" t="s">
        <v>14</v>
      </c>
      <c r="C26" s="33">
        <f>ROUND(C25+D25,0)</f>
        <v>0</v>
      </c>
      <c r="D26" s="33"/>
    </row>
    <row r="27" spans="1:4" x14ac:dyDescent="0.25">
      <c r="A27" s="3" t="s">
        <v>15</v>
      </c>
      <c r="B27" s="5">
        <v>0.27</v>
      </c>
      <c r="C27" s="34">
        <f>ROUND(C26*B27,0)</f>
        <v>0</v>
      </c>
      <c r="D27" s="34"/>
    </row>
    <row r="28" spans="1:4" x14ac:dyDescent="0.25">
      <c r="A28" s="3" t="s">
        <v>16</v>
      </c>
      <c r="B28" s="3"/>
      <c r="C28" s="35">
        <f>ROUND(C26+C27,0)</f>
        <v>0</v>
      </c>
      <c r="D28" s="35"/>
    </row>
    <row r="32" spans="1:4" x14ac:dyDescent="0.25">
      <c r="B32" s="27" t="s">
        <v>17</v>
      </c>
      <c r="C32" s="27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7" sqref="C7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s="10" customFormat="1" x14ac:dyDescent="0.25">
      <c r="A2" s="10" t="s">
        <v>21</v>
      </c>
      <c r="B2" s="24">
        <f>+'Irtás, föld- és sziklamunka'!H6</f>
        <v>0</v>
      </c>
      <c r="C2" s="24">
        <f>+'Irtás, föld- és sziklamunka'!I6</f>
        <v>0</v>
      </c>
    </row>
    <row r="3" spans="1:3" ht="31.5" x14ac:dyDescent="0.25">
      <c r="A3" s="11" t="s">
        <v>22</v>
      </c>
      <c r="B3" s="25">
        <f>+'Hideg- és melegburkolatok készí'!H6</f>
        <v>0</v>
      </c>
      <c r="C3" s="25">
        <f>+'Hideg- és melegburkolatok készí'!I6</f>
        <v>0</v>
      </c>
    </row>
    <row r="4" spans="1:3" x14ac:dyDescent="0.25">
      <c r="A4" s="11" t="s">
        <v>23</v>
      </c>
      <c r="B4" s="25">
        <f>+'Fa- és műanyag szerkezet elhely'!H6</f>
        <v>0</v>
      </c>
      <c r="C4" s="25">
        <f>+'Fa- és műanyag szerkezet elhely'!I6</f>
        <v>0</v>
      </c>
    </row>
    <row r="5" spans="1:3" x14ac:dyDescent="0.25">
      <c r="A5" s="11" t="s">
        <v>24</v>
      </c>
      <c r="B5" s="25">
        <f>+Felületképzés!H6</f>
        <v>0</v>
      </c>
      <c r="C5" s="25">
        <f>+Felületképzés!I6</f>
        <v>0</v>
      </c>
    </row>
    <row r="6" spans="1:3" ht="31.5" x14ac:dyDescent="0.25">
      <c r="A6" s="11" t="s">
        <v>25</v>
      </c>
      <c r="B6" s="25">
        <f>+'Elektromosenergia-ellátás, vill'!H4</f>
        <v>0</v>
      </c>
      <c r="C6" s="25">
        <f>+'Elektromosenergia-ellátás, vill'!I4</f>
        <v>0</v>
      </c>
    </row>
    <row r="7" spans="1:3" x14ac:dyDescent="0.25">
      <c r="A7" s="11" t="s">
        <v>26</v>
      </c>
      <c r="B7" s="25">
        <f>+'Általános épületgépészeti szige'!H4</f>
        <v>0</v>
      </c>
      <c r="C7" s="25">
        <f>+'Általános épületgépészeti szige'!I4</f>
        <v>0</v>
      </c>
    </row>
    <row r="8" spans="1:3" s="8" customFormat="1" x14ac:dyDescent="0.25">
      <c r="A8" s="8" t="s">
        <v>27</v>
      </c>
      <c r="B8" s="26">
        <f>ROUND(SUM(B2:B7),0)</f>
        <v>0</v>
      </c>
      <c r="C8" s="26">
        <f>ROUND(SUM(C2:C7),0)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12" s="15" customFormat="1" ht="25.5" x14ac:dyDescent="0.25">
      <c r="A1" s="12" t="s">
        <v>28</v>
      </c>
      <c r="B1" s="13" t="s">
        <v>29</v>
      </c>
      <c r="C1" s="13" t="s">
        <v>30</v>
      </c>
      <c r="D1" s="14" t="s">
        <v>31</v>
      </c>
      <c r="E1" s="13" t="s">
        <v>32</v>
      </c>
      <c r="F1" s="14" t="s">
        <v>33</v>
      </c>
      <c r="G1" s="14" t="s">
        <v>34</v>
      </c>
      <c r="H1" s="14" t="s">
        <v>35</v>
      </c>
      <c r="I1" s="14" t="s">
        <v>36</v>
      </c>
    </row>
    <row r="2" spans="1:12" ht="41.25" x14ac:dyDescent="0.25">
      <c r="A2" s="16">
        <v>2</v>
      </c>
      <c r="B2" s="17" t="s">
        <v>37</v>
      </c>
      <c r="C2" s="18" t="s">
        <v>38</v>
      </c>
      <c r="D2" s="19">
        <v>1</v>
      </c>
      <c r="E2" s="17" t="s">
        <v>39</v>
      </c>
      <c r="F2" s="20"/>
      <c r="G2" s="20"/>
      <c r="H2" s="19">
        <f>ROUND(D2*F2, 0)</f>
        <v>0</v>
      </c>
      <c r="I2" s="19">
        <f>ROUND(D2*G2, 0)</f>
        <v>0</v>
      </c>
      <c r="K2" s="21"/>
      <c r="L2" s="21"/>
    </row>
    <row r="3" spans="1:12" x14ac:dyDescent="0.25">
      <c r="F3" s="22"/>
      <c r="G3" s="22"/>
      <c r="K3" s="21"/>
      <c r="L3" s="21"/>
    </row>
    <row r="4" spans="1:12" ht="38.25" x14ac:dyDescent="0.25">
      <c r="A4" s="16">
        <v>3</v>
      </c>
      <c r="B4" s="17" t="s">
        <v>40</v>
      </c>
      <c r="C4" s="18" t="s">
        <v>41</v>
      </c>
      <c r="D4" s="19">
        <v>6</v>
      </c>
      <c r="E4" s="17" t="s">
        <v>42</v>
      </c>
      <c r="F4" s="20"/>
      <c r="G4" s="20"/>
      <c r="H4" s="19">
        <f>ROUND(D4*F4, 0)</f>
        <v>0</v>
      </c>
      <c r="I4" s="19">
        <f>ROUND(D4*G4, 0)</f>
        <v>0</v>
      </c>
      <c r="K4" s="21"/>
      <c r="L4" s="21"/>
    </row>
    <row r="6" spans="1:12" s="23" customFormat="1" x14ac:dyDescent="0.25">
      <c r="A6" s="12"/>
      <c r="B6" s="13"/>
      <c r="C6" s="13" t="s">
        <v>43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28</v>
      </c>
      <c r="B1" s="13" t="s">
        <v>29</v>
      </c>
      <c r="C1" s="13" t="s">
        <v>30</v>
      </c>
      <c r="D1" s="14" t="s">
        <v>31</v>
      </c>
      <c r="E1" s="13" t="s">
        <v>32</v>
      </c>
      <c r="F1" s="14" t="s">
        <v>33</v>
      </c>
      <c r="G1" s="14" t="s">
        <v>34</v>
      </c>
      <c r="H1" s="14" t="s">
        <v>35</v>
      </c>
      <c r="I1" s="14" t="s">
        <v>36</v>
      </c>
    </row>
    <row r="2" spans="1:9" ht="38.25" x14ac:dyDescent="0.25">
      <c r="A2" s="16">
        <v>1</v>
      </c>
      <c r="B2" s="17" t="s">
        <v>44</v>
      </c>
      <c r="C2" s="18" t="s">
        <v>45</v>
      </c>
      <c r="D2" s="19">
        <v>93.4</v>
      </c>
      <c r="E2" s="17" t="s">
        <v>46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47</v>
      </c>
      <c r="C4" s="18" t="s">
        <v>48</v>
      </c>
      <c r="D4" s="19">
        <v>44.2</v>
      </c>
      <c r="E4" s="17" t="s">
        <v>46</v>
      </c>
      <c r="H4" s="19">
        <f>ROUND(D4*F4, 0)</f>
        <v>0</v>
      </c>
      <c r="I4" s="19">
        <f>ROUND(D4*G4, 0)</f>
        <v>0</v>
      </c>
    </row>
    <row r="6" spans="1:9" s="23" customFormat="1" x14ac:dyDescent="0.25">
      <c r="A6" s="12"/>
      <c r="B6" s="13"/>
      <c r="C6" s="13" t="s">
        <v>43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28</v>
      </c>
      <c r="B1" s="13" t="s">
        <v>29</v>
      </c>
      <c r="C1" s="13" t="s">
        <v>30</v>
      </c>
      <c r="D1" s="14" t="s">
        <v>31</v>
      </c>
      <c r="E1" s="13" t="s">
        <v>32</v>
      </c>
      <c r="F1" s="14" t="s">
        <v>33</v>
      </c>
      <c r="G1" s="14" t="s">
        <v>34</v>
      </c>
      <c r="H1" s="14" t="s">
        <v>35</v>
      </c>
      <c r="I1" s="14" t="s">
        <v>36</v>
      </c>
    </row>
    <row r="2" spans="1:9" ht="38.25" x14ac:dyDescent="0.25">
      <c r="A2" s="16">
        <v>1</v>
      </c>
      <c r="B2" s="17" t="s">
        <v>49</v>
      </c>
      <c r="C2" s="18" t="s">
        <v>50</v>
      </c>
      <c r="D2" s="19">
        <v>2</v>
      </c>
      <c r="E2" s="17" t="s">
        <v>39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51</v>
      </c>
      <c r="C4" s="18" t="s">
        <v>52</v>
      </c>
      <c r="D4" s="19">
        <v>4</v>
      </c>
      <c r="E4" s="17" t="s">
        <v>39</v>
      </c>
      <c r="H4" s="19">
        <f>ROUND(D4*F4, 0)</f>
        <v>0</v>
      </c>
      <c r="I4" s="19">
        <f>ROUND(D4*G4, 0)</f>
        <v>0</v>
      </c>
    </row>
    <row r="6" spans="1:9" s="23" customFormat="1" x14ac:dyDescent="0.25">
      <c r="A6" s="12"/>
      <c r="B6" s="13"/>
      <c r="C6" s="13" t="s">
        <v>43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28</v>
      </c>
      <c r="B1" s="13" t="s">
        <v>29</v>
      </c>
      <c r="C1" s="13" t="s">
        <v>30</v>
      </c>
      <c r="D1" s="14" t="s">
        <v>31</v>
      </c>
      <c r="E1" s="13" t="s">
        <v>32</v>
      </c>
      <c r="F1" s="14" t="s">
        <v>33</v>
      </c>
      <c r="G1" s="14" t="s">
        <v>34</v>
      </c>
      <c r="H1" s="14" t="s">
        <v>35</v>
      </c>
      <c r="I1" s="14" t="s">
        <v>36</v>
      </c>
    </row>
    <row r="2" spans="1:9" ht="38.25" x14ac:dyDescent="0.25">
      <c r="A2" s="16">
        <v>1</v>
      </c>
      <c r="B2" s="17" t="s">
        <v>53</v>
      </c>
      <c r="C2" s="18" t="s">
        <v>54</v>
      </c>
      <c r="D2" s="19">
        <v>105.3</v>
      </c>
      <c r="E2" s="17" t="s">
        <v>46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55</v>
      </c>
      <c r="C4" s="18" t="s">
        <v>56</v>
      </c>
      <c r="D4" s="19">
        <v>60</v>
      </c>
      <c r="E4" s="17" t="s">
        <v>57</v>
      </c>
      <c r="H4" s="19">
        <f>ROUND(D4*F4, 0)</f>
        <v>0</v>
      </c>
      <c r="I4" s="19">
        <f>ROUND(D4*G4, 0)</f>
        <v>0</v>
      </c>
    </row>
    <row r="6" spans="1:9" s="23" customFormat="1" x14ac:dyDescent="0.25">
      <c r="A6" s="12"/>
      <c r="B6" s="13"/>
      <c r="C6" s="13" t="s">
        <v>43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28</v>
      </c>
      <c r="B1" s="13" t="s">
        <v>29</v>
      </c>
      <c r="C1" s="13" t="s">
        <v>30</v>
      </c>
      <c r="D1" s="14" t="s">
        <v>31</v>
      </c>
      <c r="E1" s="13" t="s">
        <v>32</v>
      </c>
      <c r="F1" s="14" t="s">
        <v>33</v>
      </c>
      <c r="G1" s="14" t="s">
        <v>34</v>
      </c>
      <c r="H1" s="14" t="s">
        <v>35</v>
      </c>
      <c r="I1" s="14" t="s">
        <v>36</v>
      </c>
    </row>
    <row r="2" spans="1:9" ht="38.25" x14ac:dyDescent="0.25">
      <c r="A2" s="16">
        <v>1</v>
      </c>
      <c r="B2" s="17" t="s">
        <v>58</v>
      </c>
      <c r="C2" s="18" t="s">
        <v>59</v>
      </c>
      <c r="D2" s="19">
        <v>1</v>
      </c>
      <c r="E2" s="17" t="s">
        <v>60</v>
      </c>
      <c r="H2" s="19">
        <f>ROUND(D2*F2, 0)</f>
        <v>0</v>
      </c>
      <c r="I2" s="19">
        <f>ROUND(D2*G2, 0)</f>
        <v>0</v>
      </c>
    </row>
    <row r="4" spans="1:9" s="23" customFormat="1" x14ac:dyDescent="0.25">
      <c r="A4" s="12"/>
      <c r="B4" s="13"/>
      <c r="C4" s="13" t="s">
        <v>43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28</v>
      </c>
      <c r="B1" s="13" t="s">
        <v>29</v>
      </c>
      <c r="C1" s="13" t="s">
        <v>30</v>
      </c>
      <c r="D1" s="14" t="s">
        <v>31</v>
      </c>
      <c r="E1" s="13" t="s">
        <v>32</v>
      </c>
      <c r="F1" s="14" t="s">
        <v>33</v>
      </c>
      <c r="G1" s="14" t="s">
        <v>34</v>
      </c>
      <c r="H1" s="14" t="s">
        <v>35</v>
      </c>
      <c r="I1" s="14" t="s">
        <v>36</v>
      </c>
    </row>
    <row r="2" spans="1:9" ht="38.25" x14ac:dyDescent="0.25">
      <c r="A2" s="16">
        <v>1</v>
      </c>
      <c r="B2" s="17" t="s">
        <v>61</v>
      </c>
      <c r="C2" s="18" t="s">
        <v>62</v>
      </c>
      <c r="D2" s="19">
        <v>1</v>
      </c>
      <c r="E2" s="17" t="s">
        <v>60</v>
      </c>
      <c r="H2" s="19">
        <f>ROUND(D2*F2, 0)</f>
        <v>0</v>
      </c>
      <c r="I2" s="19">
        <f>ROUND(D2*G2, 0)</f>
        <v>0</v>
      </c>
    </row>
    <row r="4" spans="1:9" s="23" customFormat="1" x14ac:dyDescent="0.25">
      <c r="A4" s="12"/>
      <c r="B4" s="13"/>
      <c r="C4" s="13" t="s">
        <v>43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Záradék</vt:lpstr>
      <vt:lpstr>Összesítő</vt:lpstr>
      <vt:lpstr>Irtás, föld- és sziklamunka</vt:lpstr>
      <vt:lpstr>Hideg- és melegburkolatok készí</vt:lpstr>
      <vt:lpstr>Fa- és műanyag szerkezet elhely</vt:lpstr>
      <vt:lpstr>Felületképzés</vt:lpstr>
      <vt:lpstr>Elektromosenergia-ellátás, vill</vt:lpstr>
      <vt:lpstr>Általános épületgépészeti szige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2018-01-26T11:47:32Z</dcterms:created>
  <dcterms:modified xsi:type="dcterms:W3CDTF">2018-01-26T12:35:58Z</dcterms:modified>
</cp:coreProperties>
</file>