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000" windowHeight="9840" tabRatio="678"/>
  </bookViews>
  <sheets>
    <sheet name="Záradék" sheetId="1" r:id="rId1"/>
    <sheet name="Összesítő" sheetId="2" r:id="rId2"/>
    <sheet name="Irtás, föld- és sziklamunka" sheetId="3" r:id="rId3"/>
    <sheet name="Vakolás és rabicolás" sheetId="4" r:id="rId4"/>
    <sheet name="Hideg- és melegburkolatok készí" sheetId="5" r:id="rId5"/>
    <sheet name="Bádogozás" sheetId="6" r:id="rId6"/>
    <sheet name="Fa- és műanyag szerkezet elhely" sheetId="8" r:id="rId7"/>
    <sheet name="Fém nyílászáró és épületlakatos" sheetId="7" r:id="rId8"/>
    <sheet name="Felületképzés" sheetId="9" r:id="rId9"/>
    <sheet name="Szigetelés" sheetId="10" r:id="rId10"/>
    <sheet name="Elektromosenergia-ellátás, vill" sheetId="11" r:id="rId11"/>
    <sheet name="Épületautomatika, -felügyelet " sheetId="12" r:id="rId12"/>
  </sheets>
  <calcPr calcId="145621"/>
</workbook>
</file>

<file path=xl/calcChain.xml><?xml version="1.0" encoding="utf-8"?>
<calcChain xmlns="http://schemas.openxmlformats.org/spreadsheetml/2006/main">
  <c r="I5" i="12" l="1"/>
  <c r="H5" i="12"/>
  <c r="I2" i="12"/>
  <c r="I7" i="12" s="1"/>
  <c r="C11" i="2" s="1"/>
  <c r="H2" i="12"/>
  <c r="I52" i="11"/>
  <c r="H52" i="11"/>
  <c r="I50" i="11"/>
  <c r="H50" i="11"/>
  <c r="I48" i="11"/>
  <c r="H48" i="11"/>
  <c r="I46" i="11"/>
  <c r="H46" i="11"/>
  <c r="I43" i="11"/>
  <c r="H43" i="11"/>
  <c r="I40" i="11"/>
  <c r="H40" i="11"/>
  <c r="I38" i="11"/>
  <c r="H38" i="11"/>
  <c r="I35" i="11"/>
  <c r="H35" i="11"/>
  <c r="I32" i="11"/>
  <c r="H32" i="11"/>
  <c r="I30" i="11"/>
  <c r="H30" i="11"/>
  <c r="I27" i="11"/>
  <c r="H27" i="11"/>
  <c r="I24" i="11"/>
  <c r="H24" i="11"/>
  <c r="I21" i="11"/>
  <c r="H21" i="11"/>
  <c r="I19" i="11"/>
  <c r="H19" i="11"/>
  <c r="I16" i="11"/>
  <c r="H16" i="11"/>
  <c r="I13" i="11"/>
  <c r="H13" i="11"/>
  <c r="I11" i="11"/>
  <c r="H11" i="11"/>
  <c r="I9" i="11"/>
  <c r="H9" i="11"/>
  <c r="I6" i="11"/>
  <c r="H6" i="11"/>
  <c r="I4" i="11"/>
  <c r="H4" i="11"/>
  <c r="I2" i="11"/>
  <c r="I55" i="11" s="1"/>
  <c r="C10" i="2" s="1"/>
  <c r="H2" i="11"/>
  <c r="H55" i="11" s="1"/>
  <c r="B10" i="2" s="1"/>
  <c r="I29" i="10"/>
  <c r="H29" i="10"/>
  <c r="I27" i="10"/>
  <c r="H27" i="10"/>
  <c r="I25" i="10"/>
  <c r="H25" i="10"/>
  <c r="I23" i="10"/>
  <c r="H23" i="10"/>
  <c r="I21" i="10"/>
  <c r="H21" i="10"/>
  <c r="I19" i="10"/>
  <c r="H19" i="10"/>
  <c r="I17" i="10"/>
  <c r="H17" i="10"/>
  <c r="I14" i="10"/>
  <c r="H14" i="10"/>
  <c r="I12" i="10"/>
  <c r="H12" i="10"/>
  <c r="I10" i="10"/>
  <c r="H10" i="10"/>
  <c r="I8" i="10"/>
  <c r="H8" i="10"/>
  <c r="I6" i="10"/>
  <c r="H6" i="10"/>
  <c r="I4" i="10"/>
  <c r="H4" i="10"/>
  <c r="I2" i="10"/>
  <c r="I31" i="10" s="1"/>
  <c r="C9" i="2" s="1"/>
  <c r="H2" i="10"/>
  <c r="H31" i="10" s="1"/>
  <c r="B9" i="2" s="1"/>
  <c r="I42" i="9"/>
  <c r="H42" i="9"/>
  <c r="I40" i="9"/>
  <c r="H40" i="9"/>
  <c r="I38" i="9"/>
  <c r="H38" i="9"/>
  <c r="I36" i="9"/>
  <c r="H36" i="9"/>
  <c r="I34" i="9"/>
  <c r="H34" i="9"/>
  <c r="I32" i="9"/>
  <c r="H32" i="9"/>
  <c r="I30" i="9"/>
  <c r="H30" i="9"/>
  <c r="I28" i="9"/>
  <c r="H28" i="9"/>
  <c r="I26" i="9"/>
  <c r="H26" i="9"/>
  <c r="I24" i="9"/>
  <c r="H24" i="9"/>
  <c r="I22" i="9"/>
  <c r="H22" i="9"/>
  <c r="I20" i="9"/>
  <c r="H20" i="9"/>
  <c r="I18" i="9"/>
  <c r="H18" i="9"/>
  <c r="I16" i="9"/>
  <c r="H16" i="9"/>
  <c r="I14" i="9"/>
  <c r="H14" i="9"/>
  <c r="I12" i="9"/>
  <c r="H12" i="9"/>
  <c r="I10" i="9"/>
  <c r="H10" i="9"/>
  <c r="I8" i="9"/>
  <c r="H8" i="9"/>
  <c r="I6" i="9"/>
  <c r="H6" i="9"/>
  <c r="I4" i="9"/>
  <c r="H4" i="9"/>
  <c r="I2" i="9"/>
  <c r="I44" i="9" s="1"/>
  <c r="C8" i="2" s="1"/>
  <c r="H2" i="9"/>
  <c r="H44" i="9" s="1"/>
  <c r="B8" i="2" s="1"/>
  <c r="I4" i="7"/>
  <c r="H4" i="7"/>
  <c r="I2" i="7"/>
  <c r="I6" i="7" s="1"/>
  <c r="C7" i="2" s="1"/>
  <c r="H2" i="7"/>
  <c r="H6" i="7" s="1"/>
  <c r="B7" i="2" s="1"/>
  <c r="I2" i="8"/>
  <c r="I4" i="8" s="1"/>
  <c r="C6" i="2" s="1"/>
  <c r="H2" i="8"/>
  <c r="H4" i="8" s="1"/>
  <c r="B6" i="2" s="1"/>
  <c r="I2" i="6"/>
  <c r="I4" i="6" s="1"/>
  <c r="C5" i="2" s="1"/>
  <c r="H2" i="6"/>
  <c r="H4" i="6" s="1"/>
  <c r="B5" i="2" s="1"/>
  <c r="I17" i="5"/>
  <c r="H17" i="5"/>
  <c r="I14" i="5"/>
  <c r="H14" i="5"/>
  <c r="I12" i="5"/>
  <c r="H12" i="5"/>
  <c r="I10" i="5"/>
  <c r="H10" i="5"/>
  <c r="I8" i="5"/>
  <c r="H8" i="5"/>
  <c r="I6" i="5"/>
  <c r="H6" i="5"/>
  <c r="I4" i="5"/>
  <c r="H4" i="5"/>
  <c r="I2" i="5"/>
  <c r="I19" i="5" s="1"/>
  <c r="C4" i="2" s="1"/>
  <c r="H2" i="5"/>
  <c r="H19" i="5" s="1"/>
  <c r="B4" i="2" s="1"/>
  <c r="I6" i="4"/>
  <c r="H6" i="4"/>
  <c r="I4" i="4"/>
  <c r="H4" i="4"/>
  <c r="I2" i="4"/>
  <c r="I8" i="4" s="1"/>
  <c r="C3" i="2" s="1"/>
  <c r="H2" i="4"/>
  <c r="I4" i="3"/>
  <c r="H4" i="3"/>
  <c r="I2" i="3"/>
  <c r="H2" i="3"/>
  <c r="H7" i="12" l="1"/>
  <c r="B11" i="2" s="1"/>
  <c r="H8" i="4"/>
  <c r="B3" i="2" s="1"/>
  <c r="H6" i="3"/>
  <c r="B2" i="2" s="1"/>
  <c r="I6" i="3"/>
  <c r="C2" i="2" s="1"/>
  <c r="C12" i="2" s="1"/>
  <c r="D24" i="1" s="1"/>
  <c r="D25" i="1" s="1"/>
  <c r="B12" i="2" l="1"/>
  <c r="C24" i="1" s="1"/>
  <c r="C25" i="1" s="1"/>
  <c r="C26" i="1" s="1"/>
  <c r="C27" i="1" s="1"/>
  <c r="C28" i="1" s="1"/>
</calcChain>
</file>

<file path=xl/sharedStrings.xml><?xml version="1.0" encoding="utf-8"?>
<sst xmlns="http://schemas.openxmlformats.org/spreadsheetml/2006/main" count="378" uniqueCount="211">
  <si>
    <t xml:space="preserve">Név :                                  </t>
  </si>
  <si>
    <t xml:space="preserve">                                       </t>
  </si>
  <si>
    <t xml:space="preserve">Cím :                                  </t>
  </si>
  <si>
    <t xml:space="preserve">A munka leírása:                       </t>
  </si>
  <si>
    <t xml:space="preserve">Debrecen, Kós Károly Művészeti Szakközépiskola                                </t>
  </si>
  <si>
    <t xml:space="preserve">Készült:                                                                      </t>
  </si>
  <si>
    <t>Költségvetés főösszesítő</t>
  </si>
  <si>
    <t>Megnevezés</t>
  </si>
  <si>
    <t>Anyagköltség</t>
  </si>
  <si>
    <t>Díjköltség</t>
  </si>
  <si>
    <t>1. Építmény közvetlen költségei</t>
  </si>
  <si>
    <t>1.1 Közvetlen önköltség összesen</t>
  </si>
  <si>
    <t>2.1 ÁFA vetítési alap</t>
  </si>
  <si>
    <t>2.2 Áfa</t>
  </si>
  <si>
    <t>3.  A munka ára</t>
  </si>
  <si>
    <t>Aláírás</t>
  </si>
  <si>
    <t xml:space="preserve">Informatika terem kiépítési,                                      </t>
  </si>
  <si>
    <t>kerítésfelújítási munkái</t>
  </si>
  <si>
    <t xml:space="preserve">lapostető részleges hő- és vízszigetelési és                          </t>
  </si>
  <si>
    <t>Munkanem megnevezése</t>
  </si>
  <si>
    <t>Anyag összege</t>
  </si>
  <si>
    <t>Díj összege</t>
  </si>
  <si>
    <t>Irtás, föld- és sziklamunka</t>
  </si>
  <si>
    <t>Vakolás és rabicolás</t>
  </si>
  <si>
    <t>Hideg- és melegburkolatok készítése, aljzat előkészítés</t>
  </si>
  <si>
    <t>Bádogozás</t>
  </si>
  <si>
    <t>Fa- és műanyag szerkezet elhelyezése</t>
  </si>
  <si>
    <t>Fém nyílászáró és épületlakatos-szerkezet elhelyezése</t>
  </si>
  <si>
    <t>Felületképzés</t>
  </si>
  <si>
    <t>Szigetelés</t>
  </si>
  <si>
    <t>Elektromosenergia-ellátás, villanyszerelés</t>
  </si>
  <si>
    <t>Épületautomatika, -felügyelet (gyengeáram)</t>
  </si>
  <si>
    <t>Összesen:</t>
  </si>
  <si>
    <t>Ssz.</t>
  </si>
  <si>
    <t>Tételszám</t>
  </si>
  <si>
    <t>Tétel szövege</t>
  </si>
  <si>
    <t>Menny.</t>
  </si>
  <si>
    <t>Egység</t>
  </si>
  <si>
    <t>Anyag egységár</t>
  </si>
  <si>
    <t>Díj egységre</t>
  </si>
  <si>
    <t>Anyag összesen</t>
  </si>
  <si>
    <t>Díj összesen</t>
  </si>
  <si>
    <t>21-011-11.3</t>
  </si>
  <si>
    <r>
      <t>Építési törmelék konténeres elszállítása, lerakása, lerakóhelyi díjjal, 5,0 m</t>
    </r>
    <r>
      <rPr>
        <vertAlign val="superscript"/>
        <sz val="10"/>
        <color indexed="8"/>
        <rFont val="Times New Roman CE"/>
        <charset val="238"/>
      </rPr>
      <t>3</t>
    </r>
    <r>
      <rPr>
        <sz val="10"/>
        <color indexed="8"/>
        <rFont val="Times New Roman CE"/>
        <charset val="238"/>
      </rPr>
      <t>-es konténerbe</t>
    </r>
  </si>
  <si>
    <t>db</t>
  </si>
  <si>
    <t>21-011-12</t>
  </si>
  <si>
    <t>Munkahelyi depóniából építési törmelék konténerbe rakása,  kézi erővel, önálló munka esetén elszámolva, konténer szállítás nélkül</t>
  </si>
  <si>
    <t>m3</t>
  </si>
  <si>
    <t>Munkanem összesen:</t>
  </si>
  <si>
    <t>36-002-1</t>
  </si>
  <si>
    <t>Informatika terem kialakításánál Felület portalanítása, előnedvesítése porlasztott vízsugárral, vakolás előtt</t>
  </si>
  <si>
    <t>m2</t>
  </si>
  <si>
    <t>36-002-3-0414951</t>
  </si>
  <si>
    <t>Informatika terem kialakításánál Mélyalapozók, vakolatszilárdítók felhordása, kézi erővel LB-Knauf Tiefengrund mélyalapozó, felületelőkészítő alapozó, Cikkszám: K00859515</t>
  </si>
  <si>
    <t>36-090-1.1.2-0550040</t>
  </si>
  <si>
    <t>Informatika terem kialakításánál Vakolatjavítás oldalfalon, tégla-, beton-, kőfelületen vagy építőlemezen, a meglazult, sérült vakolat előzetes leverésével, hiánypótlás 5-25% között Hvb8-mc, beltéri, vakoló cementes mészhabarcs mészpéppel</t>
  </si>
  <si>
    <t>42-000-2.1</t>
  </si>
  <si>
    <t>Informatika terem kialakításánál Lapburkolatok bontása</t>
  </si>
  <si>
    <t>42-000-6.2</t>
  </si>
  <si>
    <t>Informatika terem kialakításánál ragasztott padlóburkolat aljzatának portalanítása, a maradék ragasztószer oldószeres eltávolítása, maratása, felkaparása</t>
  </si>
  <si>
    <t>42-011-1.1.1.1-0313027</t>
  </si>
  <si>
    <t>Informatika terem kialakításánál Fal-, pillér és oszlopburkolat hordozószerkezetének felületelőkészítése beltérben, tégla, beton és vakolt alapfelületen, felületelőkészítő alapozó és tapadóhíd felhordása egy rétegben MAPEI Primer G műgyanta bázisú, diszperziós alapozó</t>
  </si>
  <si>
    <t>42-011-2.1.1.4.1-0313032</t>
  </si>
  <si>
    <t>Informatika terem kialakításánál Padlóburkolat hordozószerkezetének felületelőkészítése beltérben, beton alapfelületen önterülő felületkiegyenlítés készítése 5 mm átlagos rétegvastagságban MAPEI Ultraplan Renovation önterülő aljzatkiegyenlítő</t>
  </si>
  <si>
    <t>42-012-1.1.1.2.1.1-0313116</t>
  </si>
  <si>
    <t>Informatika terem kialakításánál Fal-, pillér-, oszlopburkolat készítése beltérben, tégla, beton, vakolt alapfelületen, gres, kőporcelán lappal, kötésben vagy hálósan, 3-5 mm vtg. ragasztóba rakva, 1-10 mm fugaszélességgel, 20x20 - 40x40 cm közötti lapmérettel MAPEI Keraflex cementkötésű ragasztóhabarcs, szürke, Ultracolor Plus fugázó, fehér</t>
  </si>
  <si>
    <t>42-022-1.1.1.2.1.1-0313116</t>
  </si>
  <si>
    <t>Informatika terem kialakításánál Padlóburkolat készítése, beltérben, tégla, beton, vakolt alapfelületen, gres, kőporcelán lappal, kötésben vagy hálósan, 3-5 mm vtg. ragasztóba rakva, 1-10 mm fugaszélességgel, 20x20 - 40x40 cm közötti lapmérettel MAPEI Keraflex cementkötésű ragasztóhabarcs, szürke, Ultracolor Plus fugázóhabarcs, fehér</t>
  </si>
  <si>
    <t>42-071-4-0150607</t>
  </si>
  <si>
    <t>Informatika terem kialakításánál Kiegészítő profil elhelyezése falburkolatok külső sarkainak védelmére szimmetrikus, asszimmetrikus kialakítással, műanyagból, szinterezett alumíniumból,eloxált alumíniumból, fényes, matt, szálcsiszolt alumíniumból,vagy</t>
  </si>
  <si>
    <t>m</t>
  </si>
  <si>
    <t>fényes és szálcsiszolt rozsdamentes acélból,3-15 mm vastagsági mérettel "L" PVC élvédő profil H=8mm,</t>
  </si>
  <si>
    <t>42-073-1.1-0313175</t>
  </si>
  <si>
    <t>Informatika terem kialakításánál Dilatációs és csatlakozó fuga kitöltése, szilikon alapú elasztikus tömítő anyaggal, 5 mm szélesség- és mélységben MAPEI Mapesil AC oldószermentes, ecetsavas, penészedésálló szilikon hézagkitöltőanyag</t>
  </si>
  <si>
    <t>43-003-10.1.1.2-0993130</t>
  </si>
  <si>
    <t>2db 16 x 55 m emeletes szárnyaknál lapostető hő- és vízszigetelése Kétvízorros falfedés javítása, 10% pótlása, illesztések tömítése egyenesvonalú kivitelben, minősített ötvözött horganylemezből, 51-100 cm kiterített szélességig RHEINZINK QUALITY ZINC minőségű titáncink lemezből szegély 0,70 mm vtg., kiterített szélesség: 501-550, prePATINA bright rolled felületű</t>
  </si>
  <si>
    <t>44-090-2.1</t>
  </si>
  <si>
    <t>Informatika terem kialakításánál Meglévő beépített szekrények felújítása, új ajtólappal, vasalattal és zárakkal</t>
  </si>
  <si>
    <t>45-000-2.6</t>
  </si>
  <si>
    <t>Rácsok, korlátok, kerítések bontása, drótfonatos kerítés</t>
  </si>
  <si>
    <t>45-004-30.1.1-0137911</t>
  </si>
  <si>
    <t>Komplett, könnyített, rudazott idomacél kerítésrendszer építése,  beton alappal, beton lábazattal, acél oszlopokkal, meglévő utcai kerítéssel azonos módon, simított-festett lábazattal, felületkezelt acél idomokkal</t>
  </si>
  <si>
    <t>47-000-1.3.1.1</t>
  </si>
  <si>
    <t>Informatika terem kialakításánál Belső festéseknél felület előkészítése, részmunkák; vizes diszperziós falfesték lekaparása,bármilyen padozatú helységben, tagolatlan felületen</t>
  </si>
  <si>
    <t>47-000-1.21.7.1.1-0419501</t>
  </si>
  <si>
    <t>Informatika terem kialakításánál Belső festéseknél felület előkészítése, részmunkák; glettelés, gipszes glettel, vakolt felületen, tagolatlan felületen POLI-FARBE Glettgipsz 0-6 beltéri glettanyag, fehér</t>
  </si>
  <si>
    <t>47-000-4.1.5</t>
  </si>
  <si>
    <t>Informatika terem kialakításánál régi olajfesték eltávolítása kaparással (raskettázás), cső és regisztercső felületről (80 NÁ-ig), függesztő és tartóvasakról, mosdó állványzatról</t>
  </si>
  <si>
    <t>47-000-4.1.6</t>
  </si>
  <si>
    <t>Informatika terem kialakításánál régi olajfesték eltávolítása kaparással (raskettázás), fűtőtestről, 80 NÁ feletti csőről</t>
  </si>
  <si>
    <t>47-000-4.4.5.1-0120509</t>
  </si>
  <si>
    <t>Informatika terem kialakításánál kézi rozsdamentesítés, cső és regisztercső felületén, (80 NÁ-ig), függesztő és tartószerkezeten, állványzaton, könnyű rozsdásodás esetén Supralux lakkbenzin higító, EAN: 5992454205023</t>
  </si>
  <si>
    <t>47-000-4.4.6.1-0120509</t>
  </si>
  <si>
    <t>Informatika terem kialakításánál kézi rozsdamentesítés, fűtőtesten, 80 NÁ feletti csövön, könnyű rozsdásodás esetén Supralux lakkbenzin higító, EAN: 5992454205023</t>
  </si>
  <si>
    <t>47-000-7.1.2.1</t>
  </si>
  <si>
    <t>Informatika terem kialakításánál Fafelületek mázolásának előkészítő és részmunkái; régi olajmázolás eltávolítása fa nyílászáró szerkezetről, lekaparással (raskettázás), tagolatlan felületről</t>
  </si>
  <si>
    <t>47-000-7.3.2-0150112</t>
  </si>
  <si>
    <t>Informatika terem kialakításánál Fafelületek mázolásának előkészítő és részmunkái; simító tapaszolás fafelületen, egyszeri és minden további, tagolt felületen Trinát Mestertapasz, EAN: 595061609376</t>
  </si>
  <si>
    <t>47-010-1.1.1-0419506</t>
  </si>
  <si>
    <t>Informatika terem kialakításánál Normál nem egyenletes nedvszívóképességű ásványi falfelületek alapozása, felületmegerősítése, vizes-diszperziós akril bázisú alapozóval, tagolatlan felületen POLI-FARBE Inntaler diszperziós mélyalapzó</t>
  </si>
  <si>
    <t>47-011-15.1.1.1-0151171</t>
  </si>
  <si>
    <t>Informatika terem kialakításánál Diszperziós festés műanyag bázisú vizes-diszperziós  fehér vagy gyárilag színezett festékkel, új vagy régi lekapart, előkészített alapfelületen, vakolaton, két rétegben, tagolatlan sima felületen</t>
  </si>
  <si>
    <t>47-021-11.4</t>
  </si>
  <si>
    <t>Informatika terem kialakításánál Acélfelületek előkezelése, festéshez műhelyalapozóval, cső és regisztercső felületén 80 NÁ-ig, függesztőn és tartón, állványzaton</t>
  </si>
  <si>
    <t>47-021-11.5</t>
  </si>
  <si>
    <t>Informatika terem kialakításánál Acélfelületek előkezelése, festéshez műhelyalapozóval, fűtőtesten, 80 NÁ feletti csőfelületen</t>
  </si>
  <si>
    <t>47-021-12.4.1-0131033</t>
  </si>
  <si>
    <t>Informatika terem kialakításánál Korróziógátló alapozás cső és regisztercső felületén (NÁ 80-ig), függesztőn és tartóvason, sormosdó állványzaton, műgyanta kötőanyagú, oldószertartalmú festékkel Supralux Koralkyd korroziógátló alapozó, fehér, EAN: 5992459501144</t>
  </si>
  <si>
    <t>47-021-12.5.1-0131033</t>
  </si>
  <si>
    <t>Informatika terem kialakításánál Korróziógátló alapozás fűtőtesten, NÁ 80 feletti csövön, műgyanta kötőanyagú, oldószertartalmú festékkel Supralux Koralkyd korroziógátló alapozó, fehér, EAN: 5992459501144</t>
  </si>
  <si>
    <t>47-021-21.4.1-0130701</t>
  </si>
  <si>
    <t>Informatika terem kialakításánál Acélfelületek közbenső festése cső és regisztercső felületén (NÁ 80-ig), függesztőn és tartóvason, sormosdó állványzaton műgyanta kötőanyagú, oldószeres festékkel Trinát alapozófesték, fehér 100, EAN: 5995061117031</t>
  </si>
  <si>
    <t>47-021-21.5.1-0130701</t>
  </si>
  <si>
    <t>Informatika terem kialakításánál Acélfelületek közbenső festése fűtőtesten, NÁ 80 feletti csövön műgyanta kötőanyagú, oldószeres festékkel Trinát alapozófesték, fehér 100, EAN: 5995061117031</t>
  </si>
  <si>
    <t>47-021-31.4.1-0130431</t>
  </si>
  <si>
    <t>Informatika terem kialakításánál Acélfelületek átvonó festése cső és regisztercső felületén (NÁ 80-ig), függesztőn és tartóvason, sormosdó állványzaton műgyanta kötőanyagú, oldószeres festékkel Trinát selyemfényű zománcfesték, fehér 100, EAN: 5995061563746</t>
  </si>
  <si>
    <t>47-021-31.5.1-0130431</t>
  </si>
  <si>
    <t>Informatika terem kialakításánál Acélfelületek átvonó festése fűtőtesten, NÁ 80 feletti csövön műgyanta kötőanyagú, oldószeres festékkel Trinát selyemfényű zománcfesték, fehér 100, EAN: 5995061563746</t>
  </si>
  <si>
    <t>47-031-1.1.1.2-0130701</t>
  </si>
  <si>
    <t>Informatika terem kialakításánál Belső fafelületek alapmázolása, műgyantabázisú (alkid) oldószertartalmú alapozóval, tagolt felületen Trinát alapozófesték, fehér 100, EAN: 5995061117031</t>
  </si>
  <si>
    <t>47-031-1.3.1.1-0130701</t>
  </si>
  <si>
    <t>Informatika terem kialakításánál Belső fafelületek fedőmázolása, műgyantabázisú (alkid) oldószertartalmú alapozóval, tagolatlan felületen Trinát alapozófesték, fehér 100, EAN: 5995061117031</t>
  </si>
  <si>
    <t>47-031-1.5.1.1-0130361</t>
  </si>
  <si>
    <t>Informatika terem kialakításánál Belső fafelületek zománclakkozása, műgyantabázisú (alkid)  oldószertartalmú zománccal, tagolatlan felületen Trinát magasfényű zománcfesték, fehér 100, EAN: 5995061119042</t>
  </si>
  <si>
    <t>48-000-6.1</t>
  </si>
  <si>
    <t>2db 16 x 55 m emeletes szárnyaknál lapostető hő- és vízszigetelése Meglévő és megmaradó bitumenes lemez csapadékvíz elleni szigetelés, perforálása 25x25 cm-es raszterben, kettő vagy több réteg lemez esetén</t>
  </si>
  <si>
    <t>48-000-17</t>
  </si>
  <si>
    <t>2 db 16x55 m emeletes szárnyaknál lapostető hő- és vízszigetelése Beton járólapok bontása, 40x40x5 cm méretig</t>
  </si>
  <si>
    <t>48-000-19</t>
  </si>
  <si>
    <t>2 db 16x55 m emeletes szárnyaknál lapostető hő- és vízszigetelése Tetőösszefolyók vagy oldalkifolyók bontása lombkosárral, összefolyóval összeépíthető ráccsal vagy anélkül, egy-vagy kéttagú tetőösszefolyók, oldalkifolyók</t>
  </si>
  <si>
    <t>48-005-1.4.3.1-0315002</t>
  </si>
  <si>
    <t>2 db 16x55 m emeletes szárnyaknál lapostető hő- és vízszigetelése Daruköltség tetőszigeteléshez</t>
  </si>
  <si>
    <t>óra</t>
  </si>
  <si>
    <t>48-000-20</t>
  </si>
  <si>
    <t>2db 16 x 55 m emeletes szárnyaknál lapostető hő- és vízszigetelése Pára- vagy salakszellőzők bontása, egy-vagy kéttagú pára- vagy salakszellőzők</t>
  </si>
  <si>
    <t>48-005-1.2.1-0095211</t>
  </si>
  <si>
    <t>2db 16 x 55 m emeletes szárnyaknál lapostető hő- és vízszigetelése Hajlaték elhelyezése faltőben, expandált polisztirolhab (EPS), anyagú hajlaték 50/50 mm</t>
  </si>
  <si>
    <t>48-005-1.72.1-0334915</t>
  </si>
  <si>
    <t>2 db 16x55 m emeletes szárnyaknál lapostető hő- és vízszigetelése Csapadékvíz elleni szigetelés; Egy- vagy kéttagú szorítóperemes vagy szigetelés  anyagával összeépíthető szigetelőgalléros tetőösszefolyó, alsó tagjának beépítése párazáró párafékező</t>
  </si>
  <si>
    <t xml:space="preserve">réteghez vagy csapadékvíz elleni szigeteléshez vízhatlanul csatlakoztatva, bitumenes lemez vagy EPDM szigetelésű tetőben  erkély- és teraszlefolyó, 70, </t>
  </si>
  <si>
    <t>48-005-1.6.1.2.3-0313876</t>
  </si>
  <si>
    <t>2db 16 x 55 m emeletes szárnyaknál lapostető hő- és vízszigetelése Csapadékvíz elleni szigetelés; Alsó réteg szigetelés készítése, egy réteg bitumenes lemezzel, vízszintes felületen, minimum 3,0 mm vastag plasztomerbitumenes (APP vagy APP/SBS modifikált duo) lemezzel, aljzathoz teljes felületű olvasztásos ragasztással, átlapolásoknál teljes felületű hegesztéssel fektetve MAPEI Polybase 3 mm, poliészter filccel kasírozott, üvegfátyol hordozórétegű, APP modifikált páracsökkentő és páraelvezető lemez</t>
  </si>
  <si>
    <t>48-005-1.7.1.1.2.3-0313873</t>
  </si>
  <si>
    <t>2db 16 x 55 m emeletes szárnyaknál lapostető hő- és vízszigetelése Csapadékvíz elleni szigetelés; Felső réteg szigetelés készítése, egy réteg bitumenes lemezzel, vízszintes felületen, nehéz felületvédelem nélküli tetőkön, minimum 4,0 mm vastag palaőrlemény hintésű plasztomerbitumenes (APP modifikált) lemezzel, alsó réteghez teljes felületű hegesztéssel, fél lemezszélesség eltolással fektetve MAPEI Plana P Premium Mineral 5 kg, üvegszálakkal erősített, poliészterbetétes, palaörleményes, APP modifikált vízszigetelő lemez</t>
  </si>
  <si>
    <t>48-005-1.8.3.1.1.3-0313066</t>
  </si>
  <si>
    <r>
      <t>2db 16 x 55 m emeletes szárnyaknál lapostető hő- és vízszigetelése Tetőfelépítmények (kémény, felülvilágító, stb.) szegélyezése, felső réteg szigetelés készítése, egy réteg bitumenes lemezzel, nehéz felületvédelem nélküli tetőkön, minimum 4,0 mm vastag palaőrlemény hintésű plasztomerbitumenes (APP modifikált) lemezzel, az alsó réteghez teljes felületű hegesztéssel, fél lemezszélesség eltolással fektetve MAPEI Evolight Mineral 4,5 mm, REOXTHENE technológiás, ρ&lt;1kg/dm</t>
    </r>
    <r>
      <rPr>
        <vertAlign val="superscript"/>
        <sz val="10"/>
        <color indexed="8"/>
        <rFont val="Times New Roman CE"/>
        <charset val="238"/>
      </rPr>
      <t>3</t>
    </r>
    <r>
      <rPr>
        <sz val="10"/>
        <color indexed="8"/>
        <rFont val="Times New Roman CE"/>
        <charset val="238"/>
      </rPr>
      <t xml:space="preserve"> sűrűségű, poliészterbetétes, palaörleményes elaszto-plasztomer bitumenes lemez</t>
    </r>
  </si>
  <si>
    <t>48-005-1.21.3.1.2.1.3-0313873</t>
  </si>
  <si>
    <t>2db 16 x 55 m emeletes szárnyaknál lapostető hő- és vízszigetelése Csőátvezetés szigetelése, felső réteg szigetelés készítése, kétrétegű szigetelés esetén, nehéz felületvédelem nélküli tetőkön, csőátvezetés gallérozása Ø 50,01 - Ø 150 mm átmérő között, egy rétegben, minimum 4,0 mm vastag palaőrlemény hintésű plasztomerbitumenes (APP modifikált) lemezzel, teljes felületen hegesztve, a szigetelésre minimum 10,0 cm letalpalással, a szigetelés vagy a burkolat szintje fölé minimum 25,0 cm magasságig felvezetve MAPEI Plana P Premium Mineral 5 kg, üvegszálakkal erősített, poliészterbetétes, palaörleményes, APP modifikált vízszigetelő lemez</t>
  </si>
  <si>
    <t>48-005-1.83.1-0413483</t>
  </si>
  <si>
    <t>2db 16 x 55 m emeletes szárnyaknál lapostető hő- és vízszigetelése Páraszellőző elhelyezése, termoplasztikus műanyag páraszellőző beépítése bitumenes lemez szigetelésű tetőben, csapadékvíz elleni szigeteléshez vízhatlanul csatlakoztatva EUROSZIG T-Plusz páraszellőző d75 h 270 bitumenes lemezhez</t>
  </si>
  <si>
    <t>48-007-11.1.1.1-0420116</t>
  </si>
  <si>
    <t>2db 16 x 55 m emeletes szárnyaknál lapostető hő- és vízszigetelése Egyenes rétegrendű nemjárható lapostetőn vagy extenzív zöldtetőn, vízszintes és függőleges felületen (rögzítés külön tételben), egy rétegben, expandált polisztirolhab hőszigetelő lemezzel Thermo-Dam EPS100 lépésálló hőszigetelő lemez, 1000x500x200 mm</t>
  </si>
  <si>
    <t>48-021-1.51.1.2.2-0481986</t>
  </si>
  <si>
    <t>2db 16 x 55 m emeletes szárnyaknál lapostető hő- és vízszigetelése Szigetelések rögzítése; Hőszigetelő táblák pontszerű mechanikai rögzítése, beton aljzatszerkezethez, fém beütődübelekkel</t>
  </si>
  <si>
    <t>71-000-1.1.1</t>
  </si>
  <si>
    <t>2 db 16x55 m emeletes szárnyaknál lapostető hő- és vízszigetelése Villámvédelmi rendszer felülvizsgálata, javítása tetőszigetelés miatt</t>
  </si>
  <si>
    <t>klt</t>
  </si>
  <si>
    <t>71-000-1.1.2</t>
  </si>
  <si>
    <t>Informatika terem kialakításánál Meglévő szerelvények, dobozok, kábelcsatornák, védőcsövek és kábelek bontása</t>
  </si>
  <si>
    <t>71-001-1.1.1.1.1-0110116</t>
  </si>
  <si>
    <t>Informatika terem kialakításánál Merev, simafalú műanyag védőcső elhelyezése, elágazó dobozokkal, előre elkészített falhoronyba, vékonyfalú kivitelben, könnyű mechanikai igénybevételre, Névleges méret: 11-16 mm HYDRO-THERM beltéri Mü III. vékonyfalú,</t>
  </si>
  <si>
    <t>hajlítható merev műanyag szürke védőcső 16 mm, Kód: MU-III 16 (falba süllyesztve, horonyvéséssel)</t>
  </si>
  <si>
    <t>71-001-4.1-0540780</t>
  </si>
  <si>
    <t>Informatika terem kialakításánál Műanyag gégecső átm.50mm (falba süllyesztve, horonyvéséssel)</t>
  </si>
  <si>
    <t>71-001-5.1.2.1.2-0110453</t>
  </si>
  <si>
    <t>Informatika terem kialakításánál Symalen védőcső átm.40mm (aljzatbetonba süllyesztve, padozatvéséssel)</t>
  </si>
  <si>
    <t>71-001-11.1.1-0121108</t>
  </si>
  <si>
    <t>Informatika terem kialakításánál Elágazó doboz illetve szerelvénydoboz elhelyezése, süllyesztve, fészekvésés nélkül, Névleges méret: Ø68 mm-ig, 2xØ68 mm-ig vagy négyzetes kivitelben, 30-60 mm mélységig, max. négyes sorolásig HYDRO-THERM fehér sorolható</t>
  </si>
  <si>
    <t>doboz, 65-SK2, Kód: 65-SK2</t>
  </si>
  <si>
    <t>71-001-11.1.2-0121105</t>
  </si>
  <si>
    <t>Informatika terem kialakításánál Elágazó doboz illetve szerelvénydoboz elhelyezése, süllyesztve, fészekvésés nélkül, Névleges méret: 70, 80, 100, 150, 200 mm 87, 107, 159, 240, 238 mm (70 - 300 mm) HYDRO-THERM beltéri elágazó doboz, Müds 80 mm, Kód:</t>
  </si>
  <si>
    <t>MÜDS80</t>
  </si>
  <si>
    <t>71-001-24.2.1-0533556</t>
  </si>
  <si>
    <t>Informatika terem kialakításánál Műanyag vezetékcsatorna, padlószegélycsatorna elhelyezése előre elkészített tartószerkezetre szerelve, idomdarabokkal, szélesség:  40 mm-ig LEGRAND DLP mini csatorna 40x20 mm, válaszfal nélkül, fehér, (Kat.szám:30027)</t>
  </si>
  <si>
    <t>71-001-28.1-0545055</t>
  </si>
  <si>
    <t>Informatika terem kialakításánál Műanyag mellvédcsatorna elhelyezése előre elkészített tartószerkezetre szerelve, bármely méretben, idomdarabok nélkül LEGRAND DLP-S kábelcsatorna 100x50 mm, merev fedéllel, bepattintható 45-ös szerelvényhez, fehér</t>
  </si>
  <si>
    <t>(Kat.szám:638030)</t>
  </si>
  <si>
    <t>71-002-1.1-0210002</t>
  </si>
  <si>
    <t>Informatika terem kialakításánál Szigetelt vezeték elhelyezése védőcsőbe húzva vagy vezetékcsatornába fektetve, rézvezetővel, leágazó kötésekkel, szigetelés ellenállás méréssel, a szerelvényekhez csatlakozó vezetékvégek bekötése nélkül, keresztmetszet:</t>
  </si>
  <si>
    <r>
      <t>0,5-2,5 mm</t>
    </r>
    <r>
      <rPr>
        <vertAlign val="superscript"/>
        <sz val="10"/>
        <rFont val="Times New Roman CE"/>
        <charset val="238"/>
      </rPr>
      <t>2</t>
    </r>
    <r>
      <rPr>
        <sz val="10"/>
        <rFont val="Times New Roman CE"/>
        <charset val="238"/>
      </rPr>
      <t xml:space="preserve"> PannonCom-Kábel H07V-U 450/750V 1x1,5 mm</t>
    </r>
    <r>
      <rPr>
        <vertAlign val="superscript"/>
        <sz val="10"/>
        <rFont val="Times New Roman CE"/>
        <charset val="238"/>
      </rPr>
      <t>2</t>
    </r>
    <r>
      <rPr>
        <sz val="10"/>
        <rFont val="Times New Roman CE"/>
        <charset val="238"/>
      </rPr>
      <t>, tömör rézvezetővel (MCu)</t>
    </r>
  </si>
  <si>
    <t>71-002-1.1-0210003</t>
  </si>
  <si>
    <r>
      <t>0,5-2,5 mm</t>
    </r>
    <r>
      <rPr>
        <vertAlign val="superscript"/>
        <sz val="10"/>
        <rFont val="Times New Roman CE"/>
        <charset val="238"/>
      </rPr>
      <t>2</t>
    </r>
    <r>
      <rPr>
        <sz val="10"/>
        <rFont val="Times New Roman CE"/>
        <charset val="238"/>
      </rPr>
      <t xml:space="preserve"> PannonCom-Kábel H07V-U 450/750V 1x2,5 mm</t>
    </r>
    <r>
      <rPr>
        <vertAlign val="superscript"/>
        <sz val="10"/>
        <rFont val="Times New Roman CE"/>
        <charset val="238"/>
      </rPr>
      <t>2</t>
    </r>
    <r>
      <rPr>
        <sz val="10"/>
        <rFont val="Times New Roman CE"/>
        <charset val="238"/>
      </rPr>
      <t>, tömör rézvezetővel (MCu)</t>
    </r>
  </si>
  <si>
    <t>71-003-9</t>
  </si>
  <si>
    <t>Informatika terem kialakításánál Vezetékösszekötők elhelyezése Wago, egyéb segédanyagok</t>
  </si>
  <si>
    <t>71-005-1.11.2.1.2-0545203</t>
  </si>
  <si>
    <t xml:space="preserve">Informatika terem kialakításánál Komplett világítási  és telekommunikációs szerelvények, Csatlakozóaljzat elhelyezése, előre elkészített tartószerkezetre, falon kívül, 16A, földelt, kettős csatlakozóaljzat (2x2P+F) LEGRAND Forix IP20 fk 2x2P+F aljzat, 16 </t>
  </si>
  <si>
    <t>A, gyv, 45°-ban elforgatott betéttárcsa, fehér (Kat.szám:782423)</t>
  </si>
  <si>
    <t>71-005-1.31.2-0545247</t>
  </si>
  <si>
    <t>Informatika terem kialakításánál Komplett világítási  és telekommunikációs szerelvények, Telefon és PC csatlakozóaljzat, USB töltő aljzat elhelyezése (egyes/kettős), PC, USB LEGRAND Forix IP20 falon kívüli 2x RJ45 Cat. 5e UTP informatikai</t>
  </si>
  <si>
    <t>csatlakozóaljzat fehér (Kat.szám:782428)</t>
  </si>
  <si>
    <t>71-005-2.53.2-0230002</t>
  </si>
  <si>
    <t>Informatika terem kialakításánál Összeépíthető világítási  és telekommunikációs szerelvények elemei; Kapcsoló/nyomó/csatlakozó betét elhelyezése fedéllel (keret nélkül), kétpólusú LEGRAND Cariva kétpólusú kapcsoló keret nélkül fehér (Kat.szám:773602)</t>
  </si>
  <si>
    <t>71-005-2.53.8-0230032</t>
  </si>
  <si>
    <t>Informatika terem kialakításánál Összeépíthető világítási  és telekommunikációs szerelvények elemei; Kapcsoló/nyomó/csatlakozó betét elhelyezése fedéllel (keret nélkül), telefon, TV, PC, audio LEGRAND Cariva LCS2 2xRJ45 Cat6 UTP keret nélkül fehér</t>
  </si>
  <si>
    <t>(Kat.szám:773642)</t>
  </si>
  <si>
    <t>71-005-2.53.8-0531000</t>
  </si>
  <si>
    <t>Informatika terem kialakításánálÖsszeépíthető világítási  és telekommunikációs szerelvények elemei; Kapcsoló/nyomó/csatlakozó betét elhelyezése fedéllel (keret nélkül), telefon, TV, PC, audio LEGRAND Program Mosaic LCS2 1xRJ45 aljzat Cat 6 UTP, 1 modul,</t>
  </si>
  <si>
    <t>fehér (Kat.szám:078660)</t>
  </si>
  <si>
    <t>71-005-2.63.1.1-0230014</t>
  </si>
  <si>
    <t>Informatika terem kialakításánál Összeépíthető világítási  és telekommunikációs szerelvények elemei; Csatlakozóaljzat (dugaszolóaljzat) elhelyezése, földelt, egyes LEGRAND Cariva 2P+F csatlakozóaljzat fehér (Kat.szám:773620)</t>
  </si>
  <si>
    <t>71-005-2.63.1.3-0533020</t>
  </si>
  <si>
    <t>Informatika terem kialakításánál Összeépíthető világítási  és telekommunikációs szerelvények elemei; Csatlakozóaljzat (dugaszolóaljzat) elhelyezése, földelt, hármas LEGRAND Program Mosaic 3x2P+F csatlakozóaljzat sínezett, rugós, fehér (Kat.szám:077253)</t>
  </si>
  <si>
    <t>71-005-2.98.3.1-0230036</t>
  </si>
  <si>
    <t>Informatika terem kialakításánál Összeépíthető világítási  és telekommunikációs szerelvények elemei; Keret elhelyezése, hármas keret, vízszintes LEGRAND Cariva hármas keret vízszintes fehér (Kat.szám:773653)</t>
  </si>
  <si>
    <t>71-009-1.1.1-0122609</t>
  </si>
  <si>
    <t>Informatika terem kialakításánál Kismegszakítós villamos alelosztó szekrény</t>
  </si>
  <si>
    <t>72-041-1.1.1.2.1-0110118</t>
  </si>
  <si>
    <t xml:space="preserve">Informatika terem kialakításánál Strukturált adatátviteli kábel elhelyezése tömör rézvezetővel, védőcsőbe húzva, kábeltálcára vagy kábelcsatornába fektetve, falikábel, 250 MHz frekvenciatartomány Cat.6 U/UTP PannonCom-Kábel Fibrain U/UTP falikábel cat.6, </t>
  </si>
  <si>
    <t>350MHz, PVC, szürke, 305 m, Csz: XQ100.101</t>
  </si>
  <si>
    <t>72-041-41.1.1.1.1.1</t>
  </si>
  <si>
    <t>Informatika terem kialakításánál 24 portos hálózati switch, patch panellel, rack szekrénybe szerelve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</si>
</sst>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38"/>
      <scheme val="minor"/>
    </font>
    <font>
      <b/>
      <sz val="12"/>
      <color theme="1"/>
      <name val="Times New Roman"/>
      <family val="1"/>
      <charset val="238"/>
    </font>
    <font>
      <sz val="12"/>
      <color theme="1"/>
      <name val="Times New Roman"/>
      <family val="1"/>
      <charset val="238"/>
    </font>
    <font>
      <b/>
      <sz val="10"/>
      <color theme="1"/>
      <name val="Times New Roman CE"/>
      <charset val="238"/>
    </font>
    <font>
      <sz val="10"/>
      <color theme="1"/>
      <name val="Times New Roman CE"/>
      <charset val="238"/>
    </font>
    <font>
      <vertAlign val="superscript"/>
      <sz val="10"/>
      <color indexed="8"/>
      <name val="Times New Roman CE"/>
      <charset val="238"/>
    </font>
    <font>
      <sz val="10"/>
      <color indexed="8"/>
      <name val="Times New Roman CE"/>
      <charset val="238"/>
    </font>
    <font>
      <sz val="10"/>
      <name val="Times New Roman CE"/>
      <charset val="238"/>
    </font>
    <font>
      <vertAlign val="superscript"/>
      <sz val="10"/>
      <name val="Times New Roman CE"/>
      <charset val="238"/>
    </font>
    <font>
      <b/>
      <sz val="10"/>
      <name val="Times New Roman CE"/>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0" fillId="0" borderId="0" xfId="0" applyAlignment="1">
      <alignment vertical="top"/>
    </xf>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xf>
    <xf numFmtId="14" fontId="2" fillId="0" borderId="0" xfId="0" applyNumberFormat="1" applyFont="1" applyAlignment="1">
      <alignment horizontal="left" vertical="top"/>
    </xf>
    <xf numFmtId="0" fontId="2" fillId="0" borderId="0" xfId="0" applyFont="1" applyAlignment="1">
      <alignment horizontal="center" vertical="top"/>
    </xf>
    <xf numFmtId="0" fontId="0" fillId="0" borderId="0" xfId="0" applyAlignment="1">
      <alignment horizontal="center" vertical="top"/>
    </xf>
    <xf numFmtId="0" fontId="2" fillId="0" borderId="1" xfId="0" applyFont="1" applyBorder="1" applyAlignment="1">
      <alignment vertical="top"/>
    </xf>
    <xf numFmtId="0" fontId="2" fillId="0" borderId="1" xfId="0" applyFont="1" applyBorder="1" applyAlignment="1">
      <alignment horizontal="right" vertical="top"/>
    </xf>
    <xf numFmtId="3" fontId="2" fillId="0" borderId="1" xfId="0" applyNumberFormat="1" applyFont="1" applyBorder="1" applyAlignment="1">
      <alignment vertical="top"/>
    </xf>
    <xf numFmtId="3" fontId="2" fillId="0" borderId="2" xfId="0" applyNumberFormat="1" applyFont="1" applyBorder="1" applyAlignment="1">
      <alignment horizontal="center" vertical="top"/>
    </xf>
    <xf numFmtId="10" fontId="2" fillId="0" borderId="1" xfId="0" applyNumberFormat="1" applyFont="1" applyBorder="1" applyAlignment="1">
      <alignment vertical="top"/>
    </xf>
    <xf numFmtId="3" fontId="2" fillId="0" borderId="1" xfId="0" applyNumberFormat="1" applyFont="1" applyBorder="1" applyAlignment="1">
      <alignment horizontal="center" vertical="top"/>
    </xf>
    <xf numFmtId="3" fontId="1" fillId="0" borderId="3" xfId="0" applyNumberFormat="1" applyFont="1" applyBorder="1" applyAlignment="1">
      <alignment horizontal="center" vertical="top"/>
    </xf>
    <xf numFmtId="0" fontId="2" fillId="0" borderId="2" xfId="0" applyFont="1" applyBorder="1" applyAlignment="1">
      <alignment horizontal="center" vertical="top"/>
    </xf>
    <xf numFmtId="0" fontId="2" fillId="0" borderId="0" xfId="0" applyFont="1" applyAlignment="1">
      <alignment horizontal="left" vertical="top"/>
    </xf>
    <xf numFmtId="0" fontId="1" fillId="0" borderId="3" xfId="0" applyFont="1" applyBorder="1" applyAlignment="1">
      <alignment vertical="top" wrapText="1"/>
    </xf>
    <xf numFmtId="0" fontId="1" fillId="0" borderId="3" xfId="0" applyFont="1" applyBorder="1" applyAlignment="1">
      <alignment horizontal="right" vertical="top" wrapText="1"/>
    </xf>
    <xf numFmtId="0" fontId="2" fillId="0" borderId="0" xfId="0" applyFont="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0" borderId="3" xfId="0" applyFont="1" applyBorder="1" applyAlignment="1">
      <alignment horizontal="right" vertical="top" wrapText="1"/>
    </xf>
    <xf numFmtId="0" fontId="3"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49" fontId="4" fillId="0" borderId="0" xfId="0" applyNumberFormat="1" applyFont="1" applyAlignment="1">
      <alignment vertical="top" wrapText="1"/>
    </xf>
    <xf numFmtId="0" fontId="4" fillId="0" borderId="0" xfId="0" applyFont="1" applyAlignment="1">
      <alignment horizontal="right" vertical="top" wrapText="1"/>
    </xf>
    <xf numFmtId="0" fontId="3" fillId="0" borderId="0" xfId="0" applyFont="1" applyBorder="1" applyAlignment="1">
      <alignment vertical="top" wrapText="1"/>
    </xf>
    <xf numFmtId="0" fontId="7" fillId="0" borderId="0" xfId="0" applyFont="1" applyAlignment="1">
      <alignment horizontal="left" vertical="top" wrapText="1"/>
    </xf>
    <xf numFmtId="0" fontId="7" fillId="0" borderId="0" xfId="0" applyFont="1" applyAlignment="1">
      <alignment vertical="top" wrapText="1"/>
    </xf>
    <xf numFmtId="49" fontId="7" fillId="0" borderId="0" xfId="0" applyNumberFormat="1" applyFont="1" applyAlignment="1">
      <alignment vertical="top" wrapText="1"/>
    </xf>
    <xf numFmtId="0" fontId="7" fillId="0" borderId="0" xfId="0" applyFont="1" applyAlignment="1">
      <alignment horizontal="right" vertical="top" wrapText="1"/>
    </xf>
    <xf numFmtId="0" fontId="9" fillId="0" borderId="3" xfId="0" applyFont="1" applyBorder="1" applyAlignment="1">
      <alignment horizontal="left" vertical="top" wrapText="1"/>
    </xf>
    <xf numFmtId="0" fontId="9" fillId="0" borderId="3" xfId="0" applyFont="1" applyBorder="1" applyAlignment="1">
      <alignment vertical="top" wrapText="1"/>
    </xf>
    <xf numFmtId="0" fontId="9" fillId="0" borderId="3" xfId="0" applyFont="1" applyBorder="1" applyAlignment="1">
      <alignment horizontal="right" vertical="top" wrapText="1"/>
    </xf>
    <xf numFmtId="3" fontId="2" fillId="0" borderId="0" xfId="0" applyNumberFormat="1" applyFont="1" applyAlignment="1">
      <alignment vertical="top" wrapText="1"/>
    </xf>
    <xf numFmtId="3" fontId="1" fillId="0" borderId="3" xfId="0" applyNumberFormat="1" applyFont="1" applyBorder="1" applyAlignment="1">
      <alignment vertical="top" wrapText="1"/>
    </xf>
    <xf numFmtId="3" fontId="2" fillId="0" borderId="0" xfId="0" applyNumberFormat="1" applyFont="1" applyAlignment="1">
      <alignment vertical="top"/>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workbookViewId="0">
      <selection activeCell="D30" sqref="D30"/>
    </sheetView>
  </sheetViews>
  <sheetFormatPr defaultRowHeight="15.75" x14ac:dyDescent="0.25"/>
  <cols>
    <col min="1" max="1" width="36.42578125" style="5" customWidth="1"/>
    <col min="2" max="2" width="10.7109375" style="5" customWidth="1"/>
    <col min="3" max="4" width="15.7109375" style="5" customWidth="1"/>
    <col min="5" max="256" width="9.140625" style="5"/>
    <col min="257" max="257" width="36.42578125" style="5" customWidth="1"/>
    <col min="258" max="258" width="10.7109375" style="5" customWidth="1"/>
    <col min="259" max="260" width="15.7109375" style="5" customWidth="1"/>
    <col min="261" max="512" width="9.140625" style="5"/>
    <col min="513" max="513" width="36.42578125" style="5" customWidth="1"/>
    <col min="514" max="514" width="10.7109375" style="5" customWidth="1"/>
    <col min="515" max="516" width="15.7109375" style="5" customWidth="1"/>
    <col min="517" max="768" width="9.140625" style="5"/>
    <col min="769" max="769" width="36.42578125" style="5" customWidth="1"/>
    <col min="770" max="770" width="10.7109375" style="5" customWidth="1"/>
    <col min="771" max="772" width="15.7109375" style="5" customWidth="1"/>
    <col min="773" max="1024" width="9.140625" style="5"/>
    <col min="1025" max="1025" width="36.42578125" style="5" customWidth="1"/>
    <col min="1026" max="1026" width="10.7109375" style="5" customWidth="1"/>
    <col min="1027" max="1028" width="15.7109375" style="5" customWidth="1"/>
    <col min="1029" max="1280" width="9.140625" style="5"/>
    <col min="1281" max="1281" width="36.42578125" style="5" customWidth="1"/>
    <col min="1282" max="1282" width="10.7109375" style="5" customWidth="1"/>
    <col min="1283" max="1284" width="15.7109375" style="5" customWidth="1"/>
    <col min="1285" max="1536" width="9.140625" style="5"/>
    <col min="1537" max="1537" width="36.42578125" style="5" customWidth="1"/>
    <col min="1538" max="1538" width="10.7109375" style="5" customWidth="1"/>
    <col min="1539" max="1540" width="15.7109375" style="5" customWidth="1"/>
    <col min="1541" max="1792" width="9.140625" style="5"/>
    <col min="1793" max="1793" width="36.42578125" style="5" customWidth="1"/>
    <col min="1794" max="1794" width="10.7109375" style="5" customWidth="1"/>
    <col min="1795" max="1796" width="15.7109375" style="5" customWidth="1"/>
    <col min="1797" max="2048" width="9.140625" style="5"/>
    <col min="2049" max="2049" width="36.42578125" style="5" customWidth="1"/>
    <col min="2050" max="2050" width="10.7109375" style="5" customWidth="1"/>
    <col min="2051" max="2052" width="15.7109375" style="5" customWidth="1"/>
    <col min="2053" max="2304" width="9.140625" style="5"/>
    <col min="2305" max="2305" width="36.42578125" style="5" customWidth="1"/>
    <col min="2306" max="2306" width="10.7109375" style="5" customWidth="1"/>
    <col min="2307" max="2308" width="15.7109375" style="5" customWidth="1"/>
    <col min="2309" max="2560" width="9.140625" style="5"/>
    <col min="2561" max="2561" width="36.42578125" style="5" customWidth="1"/>
    <col min="2562" max="2562" width="10.7109375" style="5" customWidth="1"/>
    <col min="2563" max="2564" width="15.7109375" style="5" customWidth="1"/>
    <col min="2565" max="2816" width="9.140625" style="5"/>
    <col min="2817" max="2817" width="36.42578125" style="5" customWidth="1"/>
    <col min="2818" max="2818" width="10.7109375" style="5" customWidth="1"/>
    <col min="2819" max="2820" width="15.7109375" style="5" customWidth="1"/>
    <col min="2821" max="3072" width="9.140625" style="5"/>
    <col min="3073" max="3073" width="36.42578125" style="5" customWidth="1"/>
    <col min="3074" max="3074" width="10.7109375" style="5" customWidth="1"/>
    <col min="3075" max="3076" width="15.7109375" style="5" customWidth="1"/>
    <col min="3077" max="3328" width="9.140625" style="5"/>
    <col min="3329" max="3329" width="36.42578125" style="5" customWidth="1"/>
    <col min="3330" max="3330" width="10.7109375" style="5" customWidth="1"/>
    <col min="3331" max="3332" width="15.7109375" style="5" customWidth="1"/>
    <col min="3333" max="3584" width="9.140625" style="5"/>
    <col min="3585" max="3585" width="36.42578125" style="5" customWidth="1"/>
    <col min="3586" max="3586" width="10.7109375" style="5" customWidth="1"/>
    <col min="3587" max="3588" width="15.7109375" style="5" customWidth="1"/>
    <col min="3589" max="3840" width="9.140625" style="5"/>
    <col min="3841" max="3841" width="36.42578125" style="5" customWidth="1"/>
    <col min="3842" max="3842" width="10.7109375" style="5" customWidth="1"/>
    <col min="3843" max="3844" width="15.7109375" style="5" customWidth="1"/>
    <col min="3845" max="4096" width="9.140625" style="5"/>
    <col min="4097" max="4097" width="36.42578125" style="5" customWidth="1"/>
    <col min="4098" max="4098" width="10.7109375" style="5" customWidth="1"/>
    <col min="4099" max="4100" width="15.7109375" style="5" customWidth="1"/>
    <col min="4101" max="4352" width="9.140625" style="5"/>
    <col min="4353" max="4353" width="36.42578125" style="5" customWidth="1"/>
    <col min="4354" max="4354" width="10.7109375" style="5" customWidth="1"/>
    <col min="4355" max="4356" width="15.7109375" style="5" customWidth="1"/>
    <col min="4357" max="4608" width="9.140625" style="5"/>
    <col min="4609" max="4609" width="36.42578125" style="5" customWidth="1"/>
    <col min="4610" max="4610" width="10.7109375" style="5" customWidth="1"/>
    <col min="4611" max="4612" width="15.7109375" style="5" customWidth="1"/>
    <col min="4613" max="4864" width="9.140625" style="5"/>
    <col min="4865" max="4865" width="36.42578125" style="5" customWidth="1"/>
    <col min="4866" max="4866" width="10.7109375" style="5" customWidth="1"/>
    <col min="4867" max="4868" width="15.7109375" style="5" customWidth="1"/>
    <col min="4869" max="5120" width="9.140625" style="5"/>
    <col min="5121" max="5121" width="36.42578125" style="5" customWidth="1"/>
    <col min="5122" max="5122" width="10.7109375" style="5" customWidth="1"/>
    <col min="5123" max="5124" width="15.7109375" style="5" customWidth="1"/>
    <col min="5125" max="5376" width="9.140625" style="5"/>
    <col min="5377" max="5377" width="36.42578125" style="5" customWidth="1"/>
    <col min="5378" max="5378" width="10.7109375" style="5" customWidth="1"/>
    <col min="5379" max="5380" width="15.7109375" style="5" customWidth="1"/>
    <col min="5381" max="5632" width="9.140625" style="5"/>
    <col min="5633" max="5633" width="36.42578125" style="5" customWidth="1"/>
    <col min="5634" max="5634" width="10.7109375" style="5" customWidth="1"/>
    <col min="5635" max="5636" width="15.7109375" style="5" customWidth="1"/>
    <col min="5637" max="5888" width="9.140625" style="5"/>
    <col min="5889" max="5889" width="36.42578125" style="5" customWidth="1"/>
    <col min="5890" max="5890" width="10.7109375" style="5" customWidth="1"/>
    <col min="5891" max="5892" width="15.7109375" style="5" customWidth="1"/>
    <col min="5893" max="6144" width="9.140625" style="5"/>
    <col min="6145" max="6145" width="36.42578125" style="5" customWidth="1"/>
    <col min="6146" max="6146" width="10.7109375" style="5" customWidth="1"/>
    <col min="6147" max="6148" width="15.7109375" style="5" customWidth="1"/>
    <col min="6149" max="6400" width="9.140625" style="5"/>
    <col min="6401" max="6401" width="36.42578125" style="5" customWidth="1"/>
    <col min="6402" max="6402" width="10.7109375" style="5" customWidth="1"/>
    <col min="6403" max="6404" width="15.7109375" style="5" customWidth="1"/>
    <col min="6405" max="6656" width="9.140625" style="5"/>
    <col min="6657" max="6657" width="36.42578125" style="5" customWidth="1"/>
    <col min="6658" max="6658" width="10.7109375" style="5" customWidth="1"/>
    <col min="6659" max="6660" width="15.7109375" style="5" customWidth="1"/>
    <col min="6661" max="6912" width="9.140625" style="5"/>
    <col min="6913" max="6913" width="36.42578125" style="5" customWidth="1"/>
    <col min="6914" max="6914" width="10.7109375" style="5" customWidth="1"/>
    <col min="6915" max="6916" width="15.7109375" style="5" customWidth="1"/>
    <col min="6917" max="7168" width="9.140625" style="5"/>
    <col min="7169" max="7169" width="36.42578125" style="5" customWidth="1"/>
    <col min="7170" max="7170" width="10.7109375" style="5" customWidth="1"/>
    <col min="7171" max="7172" width="15.7109375" style="5" customWidth="1"/>
    <col min="7173" max="7424" width="9.140625" style="5"/>
    <col min="7425" max="7425" width="36.42578125" style="5" customWidth="1"/>
    <col min="7426" max="7426" width="10.7109375" style="5" customWidth="1"/>
    <col min="7427" max="7428" width="15.7109375" style="5" customWidth="1"/>
    <col min="7429" max="7680" width="9.140625" style="5"/>
    <col min="7681" max="7681" width="36.42578125" style="5" customWidth="1"/>
    <col min="7682" max="7682" width="10.7109375" style="5" customWidth="1"/>
    <col min="7683" max="7684" width="15.7109375" style="5" customWidth="1"/>
    <col min="7685" max="7936" width="9.140625" style="5"/>
    <col min="7937" max="7937" width="36.42578125" style="5" customWidth="1"/>
    <col min="7938" max="7938" width="10.7109375" style="5" customWidth="1"/>
    <col min="7939" max="7940" width="15.7109375" style="5" customWidth="1"/>
    <col min="7941" max="8192" width="9.140625" style="5"/>
    <col min="8193" max="8193" width="36.42578125" style="5" customWidth="1"/>
    <col min="8194" max="8194" width="10.7109375" style="5" customWidth="1"/>
    <col min="8195" max="8196" width="15.7109375" style="5" customWidth="1"/>
    <col min="8197" max="8448" width="9.140625" style="5"/>
    <col min="8449" max="8449" width="36.42578125" style="5" customWidth="1"/>
    <col min="8450" max="8450" width="10.7109375" style="5" customWidth="1"/>
    <col min="8451" max="8452" width="15.7109375" style="5" customWidth="1"/>
    <col min="8453" max="8704" width="9.140625" style="5"/>
    <col min="8705" max="8705" width="36.42578125" style="5" customWidth="1"/>
    <col min="8706" max="8706" width="10.7109375" style="5" customWidth="1"/>
    <col min="8707" max="8708" width="15.7109375" style="5" customWidth="1"/>
    <col min="8709" max="8960" width="9.140625" style="5"/>
    <col min="8961" max="8961" width="36.42578125" style="5" customWidth="1"/>
    <col min="8962" max="8962" width="10.7109375" style="5" customWidth="1"/>
    <col min="8963" max="8964" width="15.7109375" style="5" customWidth="1"/>
    <col min="8965" max="9216" width="9.140625" style="5"/>
    <col min="9217" max="9217" width="36.42578125" style="5" customWidth="1"/>
    <col min="9218" max="9218" width="10.7109375" style="5" customWidth="1"/>
    <col min="9219" max="9220" width="15.7109375" style="5" customWidth="1"/>
    <col min="9221" max="9472" width="9.140625" style="5"/>
    <col min="9473" max="9473" width="36.42578125" style="5" customWidth="1"/>
    <col min="9474" max="9474" width="10.7109375" style="5" customWidth="1"/>
    <col min="9475" max="9476" width="15.7109375" style="5" customWidth="1"/>
    <col min="9477" max="9728" width="9.140625" style="5"/>
    <col min="9729" max="9729" width="36.42578125" style="5" customWidth="1"/>
    <col min="9730" max="9730" width="10.7109375" style="5" customWidth="1"/>
    <col min="9731" max="9732" width="15.7109375" style="5" customWidth="1"/>
    <col min="9733" max="9984" width="9.140625" style="5"/>
    <col min="9985" max="9985" width="36.42578125" style="5" customWidth="1"/>
    <col min="9986" max="9986" width="10.7109375" style="5" customWidth="1"/>
    <col min="9987" max="9988" width="15.7109375" style="5" customWidth="1"/>
    <col min="9989" max="10240" width="9.140625" style="5"/>
    <col min="10241" max="10241" width="36.42578125" style="5" customWidth="1"/>
    <col min="10242" max="10242" width="10.7109375" style="5" customWidth="1"/>
    <col min="10243" max="10244" width="15.7109375" style="5" customWidth="1"/>
    <col min="10245" max="10496" width="9.140625" style="5"/>
    <col min="10497" max="10497" width="36.42578125" style="5" customWidth="1"/>
    <col min="10498" max="10498" width="10.7109375" style="5" customWidth="1"/>
    <col min="10499" max="10500" width="15.7109375" style="5" customWidth="1"/>
    <col min="10501" max="10752" width="9.140625" style="5"/>
    <col min="10753" max="10753" width="36.42578125" style="5" customWidth="1"/>
    <col min="10754" max="10754" width="10.7109375" style="5" customWidth="1"/>
    <col min="10755" max="10756" width="15.7109375" style="5" customWidth="1"/>
    <col min="10757" max="11008" width="9.140625" style="5"/>
    <col min="11009" max="11009" width="36.42578125" style="5" customWidth="1"/>
    <col min="11010" max="11010" width="10.7109375" style="5" customWidth="1"/>
    <col min="11011" max="11012" width="15.7109375" style="5" customWidth="1"/>
    <col min="11013" max="11264" width="9.140625" style="5"/>
    <col min="11265" max="11265" width="36.42578125" style="5" customWidth="1"/>
    <col min="11266" max="11266" width="10.7109375" style="5" customWidth="1"/>
    <col min="11267" max="11268" width="15.7109375" style="5" customWidth="1"/>
    <col min="11269" max="11520" width="9.140625" style="5"/>
    <col min="11521" max="11521" width="36.42578125" style="5" customWidth="1"/>
    <col min="11522" max="11522" width="10.7109375" style="5" customWidth="1"/>
    <col min="11523" max="11524" width="15.7109375" style="5" customWidth="1"/>
    <col min="11525" max="11776" width="9.140625" style="5"/>
    <col min="11777" max="11777" width="36.42578125" style="5" customWidth="1"/>
    <col min="11778" max="11778" width="10.7109375" style="5" customWidth="1"/>
    <col min="11779" max="11780" width="15.7109375" style="5" customWidth="1"/>
    <col min="11781" max="12032" width="9.140625" style="5"/>
    <col min="12033" max="12033" width="36.42578125" style="5" customWidth="1"/>
    <col min="12034" max="12034" width="10.7109375" style="5" customWidth="1"/>
    <col min="12035" max="12036" width="15.7109375" style="5" customWidth="1"/>
    <col min="12037" max="12288" width="9.140625" style="5"/>
    <col min="12289" max="12289" width="36.42578125" style="5" customWidth="1"/>
    <col min="12290" max="12290" width="10.7109375" style="5" customWidth="1"/>
    <col min="12291" max="12292" width="15.7109375" style="5" customWidth="1"/>
    <col min="12293" max="12544" width="9.140625" style="5"/>
    <col min="12545" max="12545" width="36.42578125" style="5" customWidth="1"/>
    <col min="12546" max="12546" width="10.7109375" style="5" customWidth="1"/>
    <col min="12547" max="12548" width="15.7109375" style="5" customWidth="1"/>
    <col min="12549" max="12800" width="9.140625" style="5"/>
    <col min="12801" max="12801" width="36.42578125" style="5" customWidth="1"/>
    <col min="12802" max="12802" width="10.7109375" style="5" customWidth="1"/>
    <col min="12803" max="12804" width="15.7109375" style="5" customWidth="1"/>
    <col min="12805" max="13056" width="9.140625" style="5"/>
    <col min="13057" max="13057" width="36.42578125" style="5" customWidth="1"/>
    <col min="13058" max="13058" width="10.7109375" style="5" customWidth="1"/>
    <col min="13059" max="13060" width="15.7109375" style="5" customWidth="1"/>
    <col min="13061" max="13312" width="9.140625" style="5"/>
    <col min="13313" max="13313" width="36.42578125" style="5" customWidth="1"/>
    <col min="13314" max="13314" width="10.7109375" style="5" customWidth="1"/>
    <col min="13315" max="13316" width="15.7109375" style="5" customWidth="1"/>
    <col min="13317" max="13568" width="9.140625" style="5"/>
    <col min="13569" max="13569" width="36.42578125" style="5" customWidth="1"/>
    <col min="13570" max="13570" width="10.7109375" style="5" customWidth="1"/>
    <col min="13571" max="13572" width="15.7109375" style="5" customWidth="1"/>
    <col min="13573" max="13824" width="9.140625" style="5"/>
    <col min="13825" max="13825" width="36.42578125" style="5" customWidth="1"/>
    <col min="13826" max="13826" width="10.7109375" style="5" customWidth="1"/>
    <col min="13827" max="13828" width="15.7109375" style="5" customWidth="1"/>
    <col min="13829" max="14080" width="9.140625" style="5"/>
    <col min="14081" max="14081" width="36.42578125" style="5" customWidth="1"/>
    <col min="14082" max="14082" width="10.7109375" style="5" customWidth="1"/>
    <col min="14083" max="14084" width="15.7109375" style="5" customWidth="1"/>
    <col min="14085" max="14336" width="9.140625" style="5"/>
    <col min="14337" max="14337" width="36.42578125" style="5" customWidth="1"/>
    <col min="14338" max="14338" width="10.7109375" style="5" customWidth="1"/>
    <col min="14339" max="14340" width="15.7109375" style="5" customWidth="1"/>
    <col min="14341" max="14592" width="9.140625" style="5"/>
    <col min="14593" max="14593" width="36.42578125" style="5" customWidth="1"/>
    <col min="14594" max="14594" width="10.7109375" style="5" customWidth="1"/>
    <col min="14595" max="14596" width="15.7109375" style="5" customWidth="1"/>
    <col min="14597" max="14848" width="9.140625" style="5"/>
    <col min="14849" max="14849" width="36.42578125" style="5" customWidth="1"/>
    <col min="14850" max="14850" width="10.7109375" style="5" customWidth="1"/>
    <col min="14851" max="14852" width="15.7109375" style="5" customWidth="1"/>
    <col min="14853" max="15104" width="9.140625" style="5"/>
    <col min="15105" max="15105" width="36.42578125" style="5" customWidth="1"/>
    <col min="15106" max="15106" width="10.7109375" style="5" customWidth="1"/>
    <col min="15107" max="15108" width="15.7109375" style="5" customWidth="1"/>
    <col min="15109" max="15360" width="9.140625" style="5"/>
    <col min="15361" max="15361" width="36.42578125" style="5" customWidth="1"/>
    <col min="15362" max="15362" width="10.7109375" style="5" customWidth="1"/>
    <col min="15363" max="15364" width="15.7109375" style="5" customWidth="1"/>
    <col min="15365" max="15616" width="9.140625" style="5"/>
    <col min="15617" max="15617" width="36.42578125" style="5" customWidth="1"/>
    <col min="15618" max="15618" width="10.7109375" style="5" customWidth="1"/>
    <col min="15619" max="15620" width="15.7109375" style="5" customWidth="1"/>
    <col min="15621" max="15872" width="9.140625" style="5"/>
    <col min="15873" max="15873" width="36.42578125" style="5" customWidth="1"/>
    <col min="15874" max="15874" width="10.7109375" style="5" customWidth="1"/>
    <col min="15875" max="15876" width="15.7109375" style="5" customWidth="1"/>
    <col min="15877" max="16128" width="9.140625" style="5"/>
    <col min="16129" max="16129" width="36.42578125" style="5" customWidth="1"/>
    <col min="16130" max="16130" width="10.7109375" style="5" customWidth="1"/>
    <col min="16131" max="16132" width="15.7109375" style="5" customWidth="1"/>
    <col min="16133" max="16384" width="9.140625" style="5"/>
  </cols>
  <sheetData>
    <row r="1" spans="1:4" s="3" customFormat="1" x14ac:dyDescent="0.25">
      <c r="A1" s="1"/>
      <c r="B1" s="2"/>
      <c r="C1" s="2"/>
      <c r="D1" s="2"/>
    </row>
    <row r="2" spans="1:4" s="3" customFormat="1" x14ac:dyDescent="0.25">
      <c r="A2" s="1"/>
      <c r="B2" s="2"/>
      <c r="C2" s="2"/>
      <c r="D2" s="2"/>
    </row>
    <row r="3" spans="1:4" s="3" customFormat="1" x14ac:dyDescent="0.25">
      <c r="A3" s="1"/>
      <c r="B3" s="2"/>
      <c r="C3" s="2"/>
      <c r="D3" s="2"/>
    </row>
    <row r="4" spans="1:4" x14ac:dyDescent="0.25">
      <c r="A4" s="4"/>
      <c r="B4" s="2"/>
      <c r="C4" s="2"/>
      <c r="D4" s="2"/>
    </row>
    <row r="5" spans="1:4" x14ac:dyDescent="0.25">
      <c r="A5" s="4"/>
      <c r="B5" s="2"/>
      <c r="C5" s="2"/>
      <c r="D5" s="2"/>
    </row>
    <row r="6" spans="1:4" x14ac:dyDescent="0.25">
      <c r="A6" s="4"/>
      <c r="B6" s="2"/>
      <c r="C6" s="2"/>
      <c r="D6" s="2"/>
    </row>
    <row r="7" spans="1:4" x14ac:dyDescent="0.25">
      <c r="A7" s="4"/>
      <c r="B7" s="2"/>
      <c r="C7" s="2"/>
      <c r="D7" s="2"/>
    </row>
    <row r="9" spans="1:4" x14ac:dyDescent="0.25">
      <c r="A9" s="5" t="s">
        <v>0</v>
      </c>
      <c r="C9" s="5" t="s">
        <v>1</v>
      </c>
    </row>
    <row r="10" spans="1:4" x14ac:dyDescent="0.25">
      <c r="C10" s="5" t="s">
        <v>1</v>
      </c>
    </row>
    <row r="11" spans="1:4" x14ac:dyDescent="0.25">
      <c r="A11" s="5" t="s">
        <v>2</v>
      </c>
      <c r="C11" s="5" t="s">
        <v>1</v>
      </c>
    </row>
    <row r="12" spans="1:4" x14ac:dyDescent="0.25">
      <c r="A12" s="5" t="s">
        <v>1</v>
      </c>
      <c r="C12" s="5" t="s">
        <v>1</v>
      </c>
    </row>
    <row r="13" spans="1:4" x14ac:dyDescent="0.25">
      <c r="A13" s="5" t="s">
        <v>1</v>
      </c>
      <c r="C13" s="5" t="s">
        <v>1</v>
      </c>
    </row>
    <row r="14" spans="1:4" x14ac:dyDescent="0.25">
      <c r="A14" s="5" t="s">
        <v>3</v>
      </c>
      <c r="C14" s="5" t="s">
        <v>1</v>
      </c>
    </row>
    <row r="15" spans="1:4" x14ac:dyDescent="0.25">
      <c r="A15" s="5" t="s">
        <v>4</v>
      </c>
    </row>
    <row r="16" spans="1:4" x14ac:dyDescent="0.25">
      <c r="A16" s="5" t="s">
        <v>16</v>
      </c>
    </row>
    <row r="17" spans="1:4" x14ac:dyDescent="0.25">
      <c r="A17" s="5" t="s">
        <v>18</v>
      </c>
    </row>
    <row r="18" spans="1:4" x14ac:dyDescent="0.25">
      <c r="A18" s="5" t="s">
        <v>17</v>
      </c>
    </row>
    <row r="19" spans="1:4" x14ac:dyDescent="0.25">
      <c r="A19" s="5" t="s">
        <v>5</v>
      </c>
    </row>
    <row r="20" spans="1:4" x14ac:dyDescent="0.25">
      <c r="A20" s="6"/>
    </row>
    <row r="22" spans="1:4" x14ac:dyDescent="0.25">
      <c r="A22" s="7" t="s">
        <v>6</v>
      </c>
      <c r="B22" s="8"/>
      <c r="C22" s="8"/>
      <c r="D22" s="8"/>
    </row>
    <row r="23" spans="1:4" x14ac:dyDescent="0.25">
      <c r="A23" s="9" t="s">
        <v>7</v>
      </c>
      <c r="B23" s="9"/>
      <c r="C23" s="10" t="s">
        <v>8</v>
      </c>
      <c r="D23" s="10" t="s">
        <v>9</v>
      </c>
    </row>
    <row r="24" spans="1:4" x14ac:dyDescent="0.25">
      <c r="A24" s="9" t="s">
        <v>10</v>
      </c>
      <c r="B24" s="9"/>
      <c r="C24" s="11">
        <f>+Összesítő!B12</f>
        <v>0</v>
      </c>
      <c r="D24" s="11">
        <f>+Összesítő!C12</f>
        <v>0</v>
      </c>
    </row>
    <row r="25" spans="1:4" x14ac:dyDescent="0.25">
      <c r="A25" s="9" t="s">
        <v>11</v>
      </c>
      <c r="B25" s="9"/>
      <c r="C25" s="11">
        <f>ROUND(C24,0)</f>
        <v>0</v>
      </c>
      <c r="D25" s="11">
        <f>ROUND(D24,0)</f>
        <v>0</v>
      </c>
    </row>
    <row r="26" spans="1:4" x14ac:dyDescent="0.25">
      <c r="A26" s="5" t="s">
        <v>12</v>
      </c>
      <c r="C26" s="12">
        <f>ROUND(C25+D25,0)</f>
        <v>0</v>
      </c>
      <c r="D26" s="12"/>
    </row>
    <row r="27" spans="1:4" x14ac:dyDescent="0.25">
      <c r="A27" s="9" t="s">
        <v>13</v>
      </c>
      <c r="B27" s="13">
        <v>0.27</v>
      </c>
      <c r="C27" s="14">
        <f>ROUND(C26*B27,0)</f>
        <v>0</v>
      </c>
      <c r="D27" s="14"/>
    </row>
    <row r="28" spans="1:4" x14ac:dyDescent="0.25">
      <c r="A28" s="9" t="s">
        <v>14</v>
      </c>
      <c r="B28" s="9"/>
      <c r="C28" s="15">
        <f>ROUND(C26+C27,0)</f>
        <v>0</v>
      </c>
      <c r="D28" s="15"/>
    </row>
    <row r="30" spans="1:4" x14ac:dyDescent="0.25">
      <c r="D30" s="39"/>
    </row>
    <row r="32" spans="1:4" x14ac:dyDescent="0.25">
      <c r="B32" s="16" t="s">
        <v>15</v>
      </c>
      <c r="C32" s="16"/>
    </row>
    <row r="34" spans="1:1" x14ac:dyDescent="0.25">
      <c r="A34" s="17"/>
    </row>
    <row r="35" spans="1:1" x14ac:dyDescent="0.25">
      <c r="A35" s="17"/>
    </row>
    <row r="36" spans="1:1" x14ac:dyDescent="0.25">
      <c r="A36" s="17"/>
    </row>
  </sheetData>
  <mergeCells count="12">
    <mergeCell ref="A7:D7"/>
    <mergeCell ref="A22:D22"/>
    <mergeCell ref="C26:D26"/>
    <mergeCell ref="C27:D27"/>
    <mergeCell ref="C28:D28"/>
    <mergeCell ref="B32:C32"/>
    <mergeCell ref="A1:D1"/>
    <mergeCell ref="A2:D2"/>
    <mergeCell ref="A3:D3"/>
    <mergeCell ref="A4:D4"/>
    <mergeCell ref="A5:D5"/>
    <mergeCell ref="A6:D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28" workbookViewId="0">
      <selection activeCell="I31" sqref="I31"/>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s="24" customFormat="1" ht="25.5" x14ac:dyDescent="0.25">
      <c r="A1" s="21" t="s">
        <v>33</v>
      </c>
      <c r="B1" s="22" t="s">
        <v>34</v>
      </c>
      <c r="C1" s="22" t="s">
        <v>35</v>
      </c>
      <c r="D1" s="23" t="s">
        <v>36</v>
      </c>
      <c r="E1" s="22" t="s">
        <v>37</v>
      </c>
      <c r="F1" s="23" t="s">
        <v>38</v>
      </c>
      <c r="G1" s="23" t="s">
        <v>39</v>
      </c>
      <c r="H1" s="23" t="s">
        <v>40</v>
      </c>
      <c r="I1" s="23" t="s">
        <v>41</v>
      </c>
    </row>
    <row r="2" spans="1:9" ht="63.75" x14ac:dyDescent="0.25">
      <c r="A2" s="25">
        <v>1</v>
      </c>
      <c r="B2" s="26" t="s">
        <v>124</v>
      </c>
      <c r="C2" s="27" t="s">
        <v>125</v>
      </c>
      <c r="D2" s="28">
        <v>1760</v>
      </c>
      <c r="E2" s="26" t="s">
        <v>51</v>
      </c>
      <c r="H2" s="28">
        <f>ROUND(D2*F2, 0)</f>
        <v>0</v>
      </c>
      <c r="I2" s="28">
        <f>ROUND(D2*G2, 0)</f>
        <v>0</v>
      </c>
    </row>
    <row r="3" spans="1:9" x14ac:dyDescent="0.25">
      <c r="C3" s="27"/>
    </row>
    <row r="4" spans="1:9" ht="38.25" x14ac:dyDescent="0.25">
      <c r="A4" s="30">
        <v>2</v>
      </c>
      <c r="B4" s="31" t="s">
        <v>126</v>
      </c>
      <c r="C4" s="32" t="s">
        <v>127</v>
      </c>
      <c r="D4" s="33">
        <v>140</v>
      </c>
      <c r="E4" s="31" t="s">
        <v>44</v>
      </c>
      <c r="F4" s="33"/>
      <c r="G4" s="33"/>
      <c r="H4" s="33">
        <f>ROUND(D4*F4, 0)</f>
        <v>0</v>
      </c>
      <c r="I4" s="33">
        <f>ROUND(D4*G4, 0)</f>
        <v>0</v>
      </c>
    </row>
    <row r="6" spans="1:9" ht="76.5" x14ac:dyDescent="0.25">
      <c r="A6" s="25">
        <v>3</v>
      </c>
      <c r="B6" s="26" t="s">
        <v>128</v>
      </c>
      <c r="C6" s="27" t="s">
        <v>129</v>
      </c>
      <c r="D6" s="28">
        <v>8</v>
      </c>
      <c r="E6" s="26" t="s">
        <v>44</v>
      </c>
      <c r="H6" s="28">
        <f>ROUND(D6*F6, 0)</f>
        <v>0</v>
      </c>
      <c r="I6" s="28">
        <f>ROUND(D6*G6, 0)</f>
        <v>0</v>
      </c>
    </row>
    <row r="8" spans="1:9" ht="38.25" x14ac:dyDescent="0.25">
      <c r="A8" s="25">
        <v>4</v>
      </c>
      <c r="B8" s="26" t="s">
        <v>130</v>
      </c>
      <c r="C8" s="27" t="s">
        <v>131</v>
      </c>
      <c r="D8" s="28">
        <v>8</v>
      </c>
      <c r="E8" s="26" t="s">
        <v>132</v>
      </c>
      <c r="H8" s="28">
        <f>ROUND(D8*F8, 0)</f>
        <v>0</v>
      </c>
      <c r="I8" s="28">
        <f>ROUND(D8*G8, 0)</f>
        <v>0</v>
      </c>
    </row>
    <row r="10" spans="1:9" ht="51" x14ac:dyDescent="0.25">
      <c r="A10" s="25">
        <v>5</v>
      </c>
      <c r="B10" s="26" t="s">
        <v>133</v>
      </c>
      <c r="C10" s="27" t="s">
        <v>134</v>
      </c>
      <c r="D10" s="28">
        <v>90</v>
      </c>
      <c r="E10" s="26" t="s">
        <v>44</v>
      </c>
      <c r="H10" s="28">
        <f>ROUND(D10*F10, 0)</f>
        <v>0</v>
      </c>
      <c r="I10" s="28">
        <f>ROUND(D10*G10, 0)</f>
        <v>0</v>
      </c>
    </row>
    <row r="12" spans="1:9" ht="51" x14ac:dyDescent="0.25">
      <c r="A12" s="25">
        <v>6</v>
      </c>
      <c r="B12" s="26" t="s">
        <v>135</v>
      </c>
      <c r="C12" s="27" t="s">
        <v>136</v>
      </c>
      <c r="D12" s="28">
        <v>284</v>
      </c>
      <c r="E12" s="26" t="s">
        <v>70</v>
      </c>
      <c r="H12" s="28">
        <f>ROUND(D12*F12, 0)</f>
        <v>0</v>
      </c>
      <c r="I12" s="28">
        <f>ROUND(D12*G12, 0)</f>
        <v>0</v>
      </c>
    </row>
    <row r="14" spans="1:9" ht="76.5" x14ac:dyDescent="0.25">
      <c r="A14" s="25">
        <v>7</v>
      </c>
      <c r="B14" s="26" t="s">
        <v>137</v>
      </c>
      <c r="C14" s="27" t="s">
        <v>138</v>
      </c>
      <c r="D14" s="28">
        <v>8</v>
      </c>
      <c r="E14" s="26" t="s">
        <v>44</v>
      </c>
      <c r="H14" s="28">
        <f>ROUND(D14*F14, 0)</f>
        <v>0</v>
      </c>
      <c r="I14" s="28">
        <f>ROUND(D14*G14, 0)</f>
        <v>0</v>
      </c>
    </row>
    <row r="15" spans="1:9" ht="51" x14ac:dyDescent="0.25">
      <c r="C15" s="27" t="s">
        <v>139</v>
      </c>
    </row>
    <row r="17" spans="1:9" ht="165.75" x14ac:dyDescent="0.25">
      <c r="A17" s="25">
        <v>8</v>
      </c>
      <c r="B17" s="26" t="s">
        <v>140</v>
      </c>
      <c r="C17" s="27" t="s">
        <v>141</v>
      </c>
      <c r="D17" s="28">
        <v>1800</v>
      </c>
      <c r="E17" s="26" t="s">
        <v>51</v>
      </c>
      <c r="H17" s="28">
        <f>ROUND(D17*F17, 0)</f>
        <v>0</v>
      </c>
      <c r="I17" s="28">
        <f>ROUND(D17*G17, 0)</f>
        <v>0</v>
      </c>
    </row>
    <row r="19" spans="1:9" ht="165.75" x14ac:dyDescent="0.25">
      <c r="A19" s="25">
        <v>9</v>
      </c>
      <c r="B19" s="26" t="s">
        <v>142</v>
      </c>
      <c r="C19" s="27" t="s">
        <v>143</v>
      </c>
      <c r="D19" s="28">
        <v>1800</v>
      </c>
      <c r="E19" s="26" t="s">
        <v>51</v>
      </c>
      <c r="H19" s="28">
        <f>ROUND(D19*F19, 0)</f>
        <v>0</v>
      </c>
      <c r="I19" s="28">
        <f>ROUND(D19*G19, 0)</f>
        <v>0</v>
      </c>
    </row>
    <row r="21" spans="1:9" s="29" customFormat="1" ht="181.5" x14ac:dyDescent="0.25">
      <c r="A21" s="25">
        <v>10</v>
      </c>
      <c r="B21" s="26" t="s">
        <v>144</v>
      </c>
      <c r="C21" s="27" t="s">
        <v>145</v>
      </c>
      <c r="D21" s="28">
        <v>30</v>
      </c>
      <c r="E21" s="26" t="s">
        <v>51</v>
      </c>
      <c r="F21" s="28"/>
      <c r="G21" s="28"/>
      <c r="H21" s="28">
        <f>ROUND(D21*F21, 0)</f>
        <v>0</v>
      </c>
      <c r="I21" s="28">
        <f>ROUND(D21*G21, 0)</f>
        <v>0</v>
      </c>
    </row>
    <row r="23" spans="1:9" ht="204" x14ac:dyDescent="0.25">
      <c r="A23" s="25">
        <v>11</v>
      </c>
      <c r="B23" s="26" t="s">
        <v>146</v>
      </c>
      <c r="C23" s="27" t="s">
        <v>147</v>
      </c>
      <c r="D23" s="28">
        <v>16</v>
      </c>
      <c r="E23" s="26" t="s">
        <v>44</v>
      </c>
      <c r="H23" s="28">
        <f>ROUND(D23*F23, 0)</f>
        <v>0</v>
      </c>
      <c r="I23" s="28">
        <f>ROUND(D23*G23, 0)</f>
        <v>0</v>
      </c>
    </row>
    <row r="25" spans="1:9" ht="89.25" x14ac:dyDescent="0.25">
      <c r="A25" s="25">
        <v>12</v>
      </c>
      <c r="B25" s="26" t="s">
        <v>148</v>
      </c>
      <c r="C25" s="27" t="s">
        <v>149</v>
      </c>
      <c r="D25" s="28">
        <v>90</v>
      </c>
      <c r="E25" s="26" t="s">
        <v>44</v>
      </c>
      <c r="H25" s="28">
        <f>ROUND(D25*F25, 0)</f>
        <v>0</v>
      </c>
      <c r="I25" s="28">
        <f>ROUND(D25*G25, 0)</f>
        <v>0</v>
      </c>
    </row>
    <row r="27" spans="1:9" ht="102" x14ac:dyDescent="0.25">
      <c r="A27" s="25">
        <v>13</v>
      </c>
      <c r="B27" s="26" t="s">
        <v>150</v>
      </c>
      <c r="C27" s="27" t="s">
        <v>151</v>
      </c>
      <c r="D27" s="28">
        <v>1800</v>
      </c>
      <c r="E27" s="26" t="s">
        <v>51</v>
      </c>
      <c r="H27" s="28">
        <f>ROUND(D27*F27, 0)</f>
        <v>0</v>
      </c>
      <c r="I27" s="28">
        <f>ROUND(D27*G27, 0)</f>
        <v>0</v>
      </c>
    </row>
    <row r="29" spans="1:9" ht="63.75" x14ac:dyDescent="0.25">
      <c r="A29" s="25">
        <v>14</v>
      </c>
      <c r="B29" s="26" t="s">
        <v>152</v>
      </c>
      <c r="C29" s="27" t="s">
        <v>153</v>
      </c>
      <c r="D29" s="28">
        <v>8800</v>
      </c>
      <c r="E29" s="26" t="s">
        <v>44</v>
      </c>
      <c r="H29" s="28">
        <f>ROUND(D29*F29, 0)</f>
        <v>0</v>
      </c>
      <c r="I29" s="28">
        <f>ROUND(D29*G29, 0)</f>
        <v>0</v>
      </c>
    </row>
    <row r="31" spans="1:9" x14ac:dyDescent="0.25">
      <c r="A31" s="21"/>
      <c r="B31" s="22"/>
      <c r="C31" s="22" t="s">
        <v>48</v>
      </c>
      <c r="D31" s="23"/>
      <c r="E31" s="22"/>
      <c r="F31" s="23"/>
      <c r="G31" s="23"/>
      <c r="H31" s="23">
        <f>ROUND(SUM(H2:H30),0)</f>
        <v>0</v>
      </c>
      <c r="I31" s="23">
        <f>ROUND(SUM(I2:I30),0)</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49" workbookViewId="0">
      <selection activeCell="I55" sqref="I55"/>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ht="25.5" x14ac:dyDescent="0.25">
      <c r="A1" s="21" t="s">
        <v>33</v>
      </c>
      <c r="B1" s="22" t="s">
        <v>34</v>
      </c>
      <c r="C1" s="22" t="s">
        <v>35</v>
      </c>
      <c r="D1" s="23" t="s">
        <v>36</v>
      </c>
      <c r="E1" s="22" t="s">
        <v>37</v>
      </c>
      <c r="F1" s="23" t="s">
        <v>38</v>
      </c>
      <c r="G1" s="23" t="s">
        <v>39</v>
      </c>
      <c r="H1" s="23" t="s">
        <v>40</v>
      </c>
      <c r="I1" s="23" t="s">
        <v>41</v>
      </c>
    </row>
    <row r="2" spans="1:9" ht="38.25" x14ac:dyDescent="0.25">
      <c r="A2" s="30">
        <v>1</v>
      </c>
      <c r="B2" s="31" t="s">
        <v>154</v>
      </c>
      <c r="C2" s="32" t="s">
        <v>155</v>
      </c>
      <c r="D2" s="33">
        <v>1</v>
      </c>
      <c r="E2" s="31" t="s">
        <v>156</v>
      </c>
      <c r="F2" s="33"/>
      <c r="G2" s="33"/>
      <c r="H2" s="33">
        <f>ROUND(D2*F2, 0)</f>
        <v>0</v>
      </c>
      <c r="I2" s="33">
        <f>ROUND(D2*G2, 0)</f>
        <v>0</v>
      </c>
    </row>
    <row r="3" spans="1:9" x14ac:dyDescent="0.25">
      <c r="A3" s="30"/>
      <c r="B3" s="31"/>
      <c r="C3" s="32"/>
      <c r="D3" s="33"/>
      <c r="E3" s="31"/>
      <c r="F3" s="33"/>
      <c r="G3" s="33"/>
      <c r="H3" s="33"/>
      <c r="I3" s="33"/>
    </row>
    <row r="4" spans="1:9" ht="38.25" x14ac:dyDescent="0.25">
      <c r="A4" s="30">
        <v>2</v>
      </c>
      <c r="B4" s="31" t="s">
        <v>157</v>
      </c>
      <c r="C4" s="32" t="s">
        <v>158</v>
      </c>
      <c r="D4" s="33">
        <v>1</v>
      </c>
      <c r="E4" s="31" t="s">
        <v>156</v>
      </c>
      <c r="F4" s="33"/>
      <c r="G4" s="33"/>
      <c r="H4" s="33">
        <f>ROUND(D4*F4, 0)</f>
        <v>0</v>
      </c>
      <c r="I4" s="33">
        <f>ROUND(D4*G4, 0)</f>
        <v>0</v>
      </c>
    </row>
    <row r="5" spans="1:9" x14ac:dyDescent="0.25">
      <c r="A5" s="30"/>
      <c r="B5" s="31"/>
      <c r="C5" s="31"/>
      <c r="D5" s="33"/>
      <c r="E5" s="31"/>
      <c r="F5" s="33"/>
      <c r="G5" s="33"/>
      <c r="H5" s="33"/>
      <c r="I5" s="33"/>
    </row>
    <row r="6" spans="1:9" ht="89.25" x14ac:dyDescent="0.25">
      <c r="A6" s="30">
        <v>3</v>
      </c>
      <c r="B6" s="31" t="s">
        <v>159</v>
      </c>
      <c r="C6" s="32" t="s">
        <v>160</v>
      </c>
      <c r="D6" s="33">
        <v>100</v>
      </c>
      <c r="E6" s="31" t="s">
        <v>70</v>
      </c>
      <c r="F6" s="33"/>
      <c r="G6" s="33"/>
      <c r="H6" s="33">
        <f>ROUND(D6*F6, 0)</f>
        <v>0</v>
      </c>
      <c r="I6" s="33">
        <f>ROUND(D6*G6, 0)</f>
        <v>0</v>
      </c>
    </row>
    <row r="7" spans="1:9" ht="38.25" x14ac:dyDescent="0.25">
      <c r="A7" s="30"/>
      <c r="B7" s="31"/>
      <c r="C7" s="32" t="s">
        <v>161</v>
      </c>
      <c r="D7" s="33"/>
      <c r="E7" s="31"/>
      <c r="F7" s="33"/>
      <c r="G7" s="33"/>
      <c r="H7" s="33"/>
      <c r="I7" s="33"/>
    </row>
    <row r="8" spans="1:9" x14ac:dyDescent="0.25">
      <c r="A8" s="30"/>
      <c r="B8" s="31"/>
      <c r="C8" s="31"/>
      <c r="D8" s="33"/>
      <c r="E8" s="31"/>
      <c r="F8" s="33"/>
      <c r="G8" s="33"/>
      <c r="H8" s="33"/>
      <c r="I8" s="33"/>
    </row>
    <row r="9" spans="1:9" ht="38.25" x14ac:dyDescent="0.25">
      <c r="A9" s="30">
        <v>4</v>
      </c>
      <c r="B9" s="31" t="s">
        <v>162</v>
      </c>
      <c r="C9" s="32" t="s">
        <v>163</v>
      </c>
      <c r="D9" s="33">
        <v>50</v>
      </c>
      <c r="E9" s="31" t="s">
        <v>70</v>
      </c>
      <c r="F9" s="33"/>
      <c r="G9" s="33"/>
      <c r="H9" s="33">
        <f>ROUND(D9*F9, 0)</f>
        <v>0</v>
      </c>
      <c r="I9" s="33">
        <f>ROUND(D9*G9, 0)</f>
        <v>0</v>
      </c>
    </row>
    <row r="10" spans="1:9" x14ac:dyDescent="0.25">
      <c r="A10" s="30"/>
      <c r="B10" s="31"/>
      <c r="C10" s="31"/>
      <c r="D10" s="33"/>
      <c r="E10" s="31"/>
      <c r="F10" s="33"/>
      <c r="G10" s="33"/>
      <c r="H10" s="33"/>
      <c r="I10" s="33"/>
    </row>
    <row r="11" spans="1:9" ht="38.25" x14ac:dyDescent="0.25">
      <c r="A11" s="30">
        <v>5</v>
      </c>
      <c r="B11" s="31" t="s">
        <v>164</v>
      </c>
      <c r="C11" s="32" t="s">
        <v>165</v>
      </c>
      <c r="D11" s="33">
        <v>25</v>
      </c>
      <c r="E11" s="31" t="s">
        <v>70</v>
      </c>
      <c r="F11" s="33"/>
      <c r="G11" s="33"/>
      <c r="H11" s="33">
        <f>ROUND(D11*F11, 0)</f>
        <v>0</v>
      </c>
      <c r="I11" s="33">
        <f>ROUND(D11*G11, 0)</f>
        <v>0</v>
      </c>
    </row>
    <row r="12" spans="1:9" x14ac:dyDescent="0.25">
      <c r="A12" s="30"/>
      <c r="B12" s="31"/>
      <c r="C12" s="31"/>
      <c r="D12" s="33"/>
      <c r="E12" s="31"/>
      <c r="F12" s="33"/>
      <c r="G12" s="33"/>
      <c r="H12" s="33"/>
      <c r="I12" s="33"/>
    </row>
    <row r="13" spans="1:9" ht="89.25" x14ac:dyDescent="0.25">
      <c r="A13" s="30">
        <v>6</v>
      </c>
      <c r="B13" s="31" t="s">
        <v>166</v>
      </c>
      <c r="C13" s="32" t="s">
        <v>167</v>
      </c>
      <c r="D13" s="33">
        <v>8</v>
      </c>
      <c r="E13" s="31" t="s">
        <v>44</v>
      </c>
      <c r="F13" s="33"/>
      <c r="G13" s="33"/>
      <c r="H13" s="33">
        <f>ROUND(D13*F13, 0)</f>
        <v>0</v>
      </c>
      <c r="I13" s="33">
        <f>ROUND(D13*G13, 0)</f>
        <v>0</v>
      </c>
    </row>
    <row r="14" spans="1:9" x14ac:dyDescent="0.25">
      <c r="A14" s="30"/>
      <c r="B14" s="31"/>
      <c r="C14" s="32" t="s">
        <v>168</v>
      </c>
      <c r="D14" s="33"/>
      <c r="E14" s="31"/>
      <c r="F14" s="33"/>
      <c r="G14" s="33"/>
      <c r="H14" s="33"/>
      <c r="I14" s="33"/>
    </row>
    <row r="15" spans="1:9" x14ac:dyDescent="0.25">
      <c r="A15" s="30"/>
      <c r="B15" s="31"/>
      <c r="C15" s="31"/>
      <c r="D15" s="33"/>
      <c r="E15" s="31"/>
      <c r="F15" s="33"/>
      <c r="G15" s="33"/>
      <c r="H15" s="33"/>
      <c r="I15" s="33"/>
    </row>
    <row r="16" spans="1:9" ht="76.5" x14ac:dyDescent="0.25">
      <c r="A16" s="30">
        <v>7</v>
      </c>
      <c r="B16" s="31" t="s">
        <v>169</v>
      </c>
      <c r="C16" s="32" t="s">
        <v>170</v>
      </c>
      <c r="D16" s="33">
        <v>5</v>
      </c>
      <c r="E16" s="31" t="s">
        <v>44</v>
      </c>
      <c r="F16" s="33"/>
      <c r="G16" s="33"/>
      <c r="H16" s="33">
        <f>ROUND(D16*F16, 0)</f>
        <v>0</v>
      </c>
      <c r="I16" s="33">
        <f>ROUND(D16*G16, 0)</f>
        <v>0</v>
      </c>
    </row>
    <row r="17" spans="1:9" x14ac:dyDescent="0.25">
      <c r="A17" s="30"/>
      <c r="B17" s="31"/>
      <c r="C17" s="32" t="s">
        <v>171</v>
      </c>
      <c r="D17" s="33"/>
      <c r="E17" s="31"/>
      <c r="F17" s="33"/>
      <c r="G17" s="33"/>
      <c r="H17" s="33"/>
      <c r="I17" s="33"/>
    </row>
    <row r="18" spans="1:9" x14ac:dyDescent="0.25">
      <c r="A18" s="30"/>
      <c r="B18" s="31"/>
      <c r="C18" s="31"/>
      <c r="D18" s="33"/>
      <c r="E18" s="31"/>
      <c r="F18" s="33"/>
      <c r="G18" s="33"/>
      <c r="H18" s="33"/>
      <c r="I18" s="33"/>
    </row>
    <row r="19" spans="1:9" ht="76.5" x14ac:dyDescent="0.25">
      <c r="A19" s="30">
        <v>8</v>
      </c>
      <c r="B19" s="31" t="s">
        <v>172</v>
      </c>
      <c r="C19" s="32" t="s">
        <v>173</v>
      </c>
      <c r="D19" s="33">
        <v>5</v>
      </c>
      <c r="E19" s="31" t="s">
        <v>70</v>
      </c>
      <c r="F19" s="33"/>
      <c r="G19" s="33"/>
      <c r="H19" s="33">
        <f>ROUND(D19*F19, 0)</f>
        <v>0</v>
      </c>
      <c r="I19" s="33">
        <f>ROUND(D19*G19, 0)</f>
        <v>0</v>
      </c>
    </row>
    <row r="20" spans="1:9" x14ac:dyDescent="0.25">
      <c r="A20" s="30"/>
      <c r="B20" s="31"/>
      <c r="C20" s="31"/>
      <c r="D20" s="33"/>
      <c r="E20" s="31"/>
      <c r="F20" s="33"/>
      <c r="G20" s="33"/>
      <c r="H20" s="33"/>
      <c r="I20" s="33"/>
    </row>
    <row r="21" spans="1:9" ht="76.5" x14ac:dyDescent="0.25">
      <c r="A21" s="30">
        <v>9</v>
      </c>
      <c r="B21" s="31" t="s">
        <v>174</v>
      </c>
      <c r="C21" s="32" t="s">
        <v>175</v>
      </c>
      <c r="D21" s="33">
        <v>20</v>
      </c>
      <c r="E21" s="31" t="s">
        <v>70</v>
      </c>
      <c r="F21" s="33"/>
      <c r="G21" s="33"/>
      <c r="H21" s="33">
        <f>ROUND(D21*F21, 0)</f>
        <v>0</v>
      </c>
      <c r="I21" s="33">
        <f>ROUND(D21*G21, 0)</f>
        <v>0</v>
      </c>
    </row>
    <row r="22" spans="1:9" x14ac:dyDescent="0.25">
      <c r="A22" s="30"/>
      <c r="B22" s="31"/>
      <c r="C22" s="32" t="s">
        <v>176</v>
      </c>
      <c r="D22" s="33"/>
      <c r="E22" s="31"/>
      <c r="F22" s="33"/>
      <c r="G22" s="33"/>
      <c r="H22" s="33"/>
      <c r="I22" s="33"/>
    </row>
    <row r="23" spans="1:9" x14ac:dyDescent="0.25">
      <c r="A23" s="30"/>
      <c r="B23" s="31"/>
      <c r="C23" s="31"/>
      <c r="D23" s="33"/>
      <c r="E23" s="31"/>
      <c r="F23" s="33"/>
      <c r="G23" s="33"/>
      <c r="H23" s="33"/>
      <c r="I23" s="33"/>
    </row>
    <row r="24" spans="1:9" ht="76.5" x14ac:dyDescent="0.25">
      <c r="A24" s="30">
        <v>10</v>
      </c>
      <c r="B24" s="31" t="s">
        <v>177</v>
      </c>
      <c r="C24" s="32" t="s">
        <v>178</v>
      </c>
      <c r="D24" s="33">
        <v>450</v>
      </c>
      <c r="E24" s="31" t="s">
        <v>70</v>
      </c>
      <c r="F24" s="33"/>
      <c r="G24" s="33"/>
      <c r="H24" s="33">
        <f>ROUND(D24*F24, 0)</f>
        <v>0</v>
      </c>
      <c r="I24" s="33">
        <f>ROUND(D24*G24, 0)</f>
        <v>0</v>
      </c>
    </row>
    <row r="25" spans="1:9" ht="44.25" x14ac:dyDescent="0.25">
      <c r="A25" s="30"/>
      <c r="B25" s="31"/>
      <c r="C25" s="32" t="s">
        <v>179</v>
      </c>
      <c r="D25" s="33"/>
      <c r="E25" s="31"/>
      <c r="F25" s="33"/>
      <c r="G25" s="33"/>
      <c r="H25" s="33"/>
      <c r="I25" s="33"/>
    </row>
    <row r="26" spans="1:9" x14ac:dyDescent="0.25">
      <c r="A26" s="30"/>
      <c r="B26" s="31"/>
      <c r="C26" s="31"/>
      <c r="D26" s="33"/>
      <c r="E26" s="31"/>
      <c r="F26" s="33"/>
      <c r="G26" s="33"/>
      <c r="H26" s="33"/>
      <c r="I26" s="33"/>
    </row>
    <row r="27" spans="1:9" ht="76.5" x14ac:dyDescent="0.25">
      <c r="A27" s="30">
        <v>11</v>
      </c>
      <c r="B27" s="31" t="s">
        <v>180</v>
      </c>
      <c r="C27" s="32" t="s">
        <v>178</v>
      </c>
      <c r="D27" s="33">
        <v>750</v>
      </c>
      <c r="E27" s="31" t="s">
        <v>70</v>
      </c>
      <c r="F27" s="33"/>
      <c r="G27" s="33"/>
      <c r="H27" s="33">
        <f>ROUND(D27*F27, 0)</f>
        <v>0</v>
      </c>
      <c r="I27" s="33">
        <f>ROUND(D27*G27, 0)</f>
        <v>0</v>
      </c>
    </row>
    <row r="28" spans="1:9" ht="44.25" x14ac:dyDescent="0.25">
      <c r="A28" s="30"/>
      <c r="B28" s="31"/>
      <c r="C28" s="32" t="s">
        <v>181</v>
      </c>
      <c r="D28" s="33"/>
      <c r="E28" s="31"/>
      <c r="F28" s="33"/>
      <c r="G28" s="33"/>
      <c r="H28" s="33"/>
      <c r="I28" s="33"/>
    </row>
    <row r="29" spans="1:9" x14ac:dyDescent="0.25">
      <c r="A29" s="30"/>
      <c r="B29" s="31"/>
      <c r="C29" s="31"/>
      <c r="D29" s="33"/>
      <c r="E29" s="31"/>
      <c r="F29" s="33"/>
      <c r="G29" s="33"/>
      <c r="H29" s="33"/>
      <c r="I29" s="33"/>
    </row>
    <row r="30" spans="1:9" ht="38.25" x14ac:dyDescent="0.25">
      <c r="A30" s="30">
        <v>12</v>
      </c>
      <c r="B30" s="31" t="s">
        <v>182</v>
      </c>
      <c r="C30" s="32" t="s">
        <v>183</v>
      </c>
      <c r="D30" s="33">
        <v>1</v>
      </c>
      <c r="E30" s="31" t="s">
        <v>156</v>
      </c>
      <c r="F30" s="33"/>
      <c r="G30" s="33"/>
      <c r="H30" s="33">
        <f>ROUND(D30*F30, 0)</f>
        <v>0</v>
      </c>
      <c r="I30" s="33">
        <f>ROUND(D30*G30, 0)</f>
        <v>0</v>
      </c>
    </row>
    <row r="31" spans="1:9" x14ac:dyDescent="0.25">
      <c r="A31" s="30"/>
      <c r="B31" s="31"/>
      <c r="C31" s="31"/>
      <c r="D31" s="33"/>
      <c r="E31" s="31"/>
      <c r="F31" s="33"/>
      <c r="G31" s="33"/>
      <c r="H31" s="33"/>
      <c r="I31" s="33"/>
    </row>
    <row r="32" spans="1:9" ht="76.5" x14ac:dyDescent="0.25">
      <c r="A32" s="30">
        <v>13</v>
      </c>
      <c r="B32" s="31" t="s">
        <v>184</v>
      </c>
      <c r="C32" s="32" t="s">
        <v>185</v>
      </c>
      <c r="D32" s="33">
        <v>1</v>
      </c>
      <c r="E32" s="31" t="s">
        <v>44</v>
      </c>
      <c r="F32" s="33"/>
      <c r="G32" s="33"/>
      <c r="H32" s="33">
        <f>ROUND(D32*F32, 0)</f>
        <v>0</v>
      </c>
      <c r="I32" s="33">
        <f>ROUND(D32*G32, 0)</f>
        <v>0</v>
      </c>
    </row>
    <row r="33" spans="1:9" ht="25.5" x14ac:dyDescent="0.25">
      <c r="A33" s="30"/>
      <c r="B33" s="31"/>
      <c r="C33" s="32" t="s">
        <v>186</v>
      </c>
      <c r="D33" s="33"/>
      <c r="E33" s="31"/>
      <c r="F33" s="33"/>
      <c r="G33" s="33"/>
      <c r="H33" s="33"/>
      <c r="I33" s="33"/>
    </row>
    <row r="34" spans="1:9" x14ac:dyDescent="0.25">
      <c r="A34" s="30"/>
      <c r="B34" s="31"/>
      <c r="C34" s="31"/>
      <c r="D34" s="33"/>
      <c r="E34" s="31"/>
      <c r="F34" s="33"/>
      <c r="G34" s="33"/>
      <c r="H34" s="33"/>
      <c r="I34" s="33"/>
    </row>
    <row r="35" spans="1:9" ht="76.5" x14ac:dyDescent="0.25">
      <c r="A35" s="30">
        <v>14</v>
      </c>
      <c r="B35" s="31" t="s">
        <v>187</v>
      </c>
      <c r="C35" s="32" t="s">
        <v>188</v>
      </c>
      <c r="D35" s="33">
        <v>1</v>
      </c>
      <c r="E35" s="31" t="s">
        <v>44</v>
      </c>
      <c r="F35" s="33"/>
      <c r="G35" s="33"/>
      <c r="H35" s="33">
        <f>ROUND(D35*F35, 0)</f>
        <v>0</v>
      </c>
      <c r="I35" s="33">
        <f>ROUND(D35*G35, 0)</f>
        <v>0</v>
      </c>
    </row>
    <row r="36" spans="1:9" x14ac:dyDescent="0.25">
      <c r="A36" s="30"/>
      <c r="B36" s="31"/>
      <c r="C36" s="32" t="s">
        <v>189</v>
      </c>
      <c r="D36" s="33"/>
      <c r="E36" s="31"/>
      <c r="F36" s="33"/>
      <c r="G36" s="33"/>
      <c r="H36" s="33"/>
      <c r="I36" s="33"/>
    </row>
    <row r="37" spans="1:9" x14ac:dyDescent="0.25">
      <c r="A37" s="30"/>
      <c r="B37" s="31"/>
      <c r="C37" s="31"/>
      <c r="D37" s="33"/>
      <c r="E37" s="31"/>
      <c r="F37" s="33"/>
      <c r="G37" s="33"/>
      <c r="H37" s="33"/>
      <c r="I37" s="33"/>
    </row>
    <row r="38" spans="1:9" ht="89.25" x14ac:dyDescent="0.25">
      <c r="A38" s="30">
        <v>15</v>
      </c>
      <c r="B38" s="31" t="s">
        <v>190</v>
      </c>
      <c r="C38" s="32" t="s">
        <v>191</v>
      </c>
      <c r="D38" s="33">
        <v>3</v>
      </c>
      <c r="E38" s="31" t="s">
        <v>44</v>
      </c>
      <c r="F38" s="33"/>
      <c r="G38" s="33"/>
      <c r="H38" s="33">
        <f>ROUND(D38*F38, 0)</f>
        <v>0</v>
      </c>
      <c r="I38" s="33">
        <f>ROUND(D38*G38, 0)</f>
        <v>0</v>
      </c>
    </row>
    <row r="39" spans="1:9" x14ac:dyDescent="0.25">
      <c r="A39" s="30"/>
      <c r="B39" s="31"/>
      <c r="C39" s="31"/>
      <c r="D39" s="33"/>
      <c r="E39" s="31"/>
      <c r="F39" s="33"/>
      <c r="G39" s="33"/>
      <c r="H39" s="33"/>
      <c r="I39" s="33"/>
    </row>
    <row r="40" spans="1:9" ht="89.25" x14ac:dyDescent="0.25">
      <c r="A40" s="30">
        <v>16</v>
      </c>
      <c r="B40" s="31" t="s">
        <v>192</v>
      </c>
      <c r="C40" s="32" t="s">
        <v>193</v>
      </c>
      <c r="D40" s="33">
        <v>4</v>
      </c>
      <c r="E40" s="31" t="s">
        <v>44</v>
      </c>
      <c r="F40" s="33"/>
      <c r="G40" s="33"/>
      <c r="H40" s="33">
        <f>ROUND(D40*F40, 0)</f>
        <v>0</v>
      </c>
      <c r="I40" s="33">
        <f>ROUND(D40*G40, 0)</f>
        <v>0</v>
      </c>
    </row>
    <row r="41" spans="1:9" x14ac:dyDescent="0.25">
      <c r="A41" s="30"/>
      <c r="B41" s="31"/>
      <c r="C41" s="32" t="s">
        <v>194</v>
      </c>
      <c r="D41" s="33"/>
      <c r="E41" s="31"/>
      <c r="F41" s="33"/>
      <c r="G41" s="33"/>
      <c r="H41" s="33"/>
      <c r="I41" s="33"/>
    </row>
    <row r="42" spans="1:9" x14ac:dyDescent="0.25">
      <c r="A42" s="30"/>
      <c r="B42" s="31"/>
      <c r="C42" s="31"/>
      <c r="D42" s="33"/>
      <c r="E42" s="31"/>
      <c r="F42" s="33"/>
      <c r="G42" s="33"/>
      <c r="H42" s="33"/>
      <c r="I42" s="33"/>
    </row>
    <row r="43" spans="1:9" ht="76.5" x14ac:dyDescent="0.25">
      <c r="A43" s="30">
        <v>17</v>
      </c>
      <c r="B43" s="31" t="s">
        <v>195</v>
      </c>
      <c r="C43" s="32" t="s">
        <v>196</v>
      </c>
      <c r="D43" s="33">
        <v>14</v>
      </c>
      <c r="E43" s="31" t="s">
        <v>44</v>
      </c>
      <c r="F43" s="33"/>
      <c r="G43" s="33"/>
      <c r="H43" s="33">
        <f>ROUND(D43*F43, 0)</f>
        <v>0</v>
      </c>
      <c r="I43" s="33">
        <f>ROUND(D43*G43, 0)</f>
        <v>0</v>
      </c>
    </row>
    <row r="44" spans="1:9" x14ac:dyDescent="0.25">
      <c r="A44" s="30"/>
      <c r="B44" s="31"/>
      <c r="C44" s="32" t="s">
        <v>197</v>
      </c>
      <c r="D44" s="33"/>
      <c r="E44" s="31"/>
      <c r="F44" s="33"/>
      <c r="G44" s="33"/>
      <c r="H44" s="33"/>
      <c r="I44" s="33"/>
    </row>
    <row r="45" spans="1:9" x14ac:dyDescent="0.25">
      <c r="A45" s="30"/>
      <c r="B45" s="31"/>
      <c r="C45" s="31"/>
      <c r="D45" s="33"/>
      <c r="E45" s="31"/>
      <c r="F45" s="33"/>
      <c r="G45" s="33"/>
      <c r="H45" s="33"/>
      <c r="I45" s="33"/>
    </row>
    <row r="46" spans="1:9" ht="76.5" x14ac:dyDescent="0.25">
      <c r="A46" s="30">
        <v>18</v>
      </c>
      <c r="B46" s="31" t="s">
        <v>198</v>
      </c>
      <c r="C46" s="32" t="s">
        <v>199</v>
      </c>
      <c r="D46" s="33">
        <v>8</v>
      </c>
      <c r="E46" s="31" t="s">
        <v>44</v>
      </c>
      <c r="F46" s="33"/>
      <c r="G46" s="33"/>
      <c r="H46" s="33">
        <f>ROUND(D46*F46, 0)</f>
        <v>0</v>
      </c>
      <c r="I46" s="33">
        <f>ROUND(D46*G46, 0)</f>
        <v>0</v>
      </c>
    </row>
    <row r="47" spans="1:9" x14ac:dyDescent="0.25">
      <c r="A47" s="30"/>
      <c r="B47" s="31"/>
      <c r="C47" s="31"/>
      <c r="D47" s="33"/>
      <c r="E47" s="31"/>
      <c r="F47" s="33"/>
      <c r="G47" s="33"/>
      <c r="H47" s="33"/>
      <c r="I47" s="33"/>
    </row>
    <row r="48" spans="1:9" ht="89.25" x14ac:dyDescent="0.25">
      <c r="A48" s="30">
        <v>19</v>
      </c>
      <c r="B48" s="31" t="s">
        <v>200</v>
      </c>
      <c r="C48" s="32" t="s">
        <v>201</v>
      </c>
      <c r="D48" s="33">
        <v>14</v>
      </c>
      <c r="E48" s="31" t="s">
        <v>44</v>
      </c>
      <c r="F48" s="33"/>
      <c r="G48" s="33"/>
      <c r="H48" s="33">
        <f>ROUND(D48*F48, 0)</f>
        <v>0</v>
      </c>
      <c r="I48" s="33">
        <f>ROUND(D48*G48, 0)</f>
        <v>0</v>
      </c>
    </row>
    <row r="49" spans="1:9" x14ac:dyDescent="0.25">
      <c r="A49" s="30"/>
      <c r="B49" s="31"/>
      <c r="C49" s="31"/>
      <c r="D49" s="33"/>
      <c r="E49" s="31"/>
      <c r="F49" s="33"/>
      <c r="G49" s="33"/>
      <c r="H49" s="33"/>
      <c r="I49" s="33"/>
    </row>
    <row r="50" spans="1:9" ht="76.5" x14ac:dyDescent="0.25">
      <c r="A50" s="30">
        <v>20</v>
      </c>
      <c r="B50" s="31" t="s">
        <v>202</v>
      </c>
      <c r="C50" s="32" t="s">
        <v>203</v>
      </c>
      <c r="D50" s="33">
        <v>5</v>
      </c>
      <c r="E50" s="31" t="s">
        <v>44</v>
      </c>
      <c r="F50" s="33"/>
      <c r="G50" s="33"/>
      <c r="H50" s="33">
        <f>ROUND(D50*F50, 0)</f>
        <v>0</v>
      </c>
      <c r="I50" s="33">
        <f>ROUND(D50*G50, 0)</f>
        <v>0</v>
      </c>
    </row>
    <row r="51" spans="1:9" x14ac:dyDescent="0.25">
      <c r="A51" s="30"/>
      <c r="B51" s="31"/>
      <c r="C51" s="31"/>
      <c r="D51" s="33"/>
      <c r="E51" s="31"/>
      <c r="F51" s="33"/>
      <c r="G51" s="33"/>
      <c r="H51" s="33"/>
      <c r="I51" s="33"/>
    </row>
    <row r="52" spans="1:9" ht="38.25" x14ac:dyDescent="0.25">
      <c r="A52" s="30">
        <v>21</v>
      </c>
      <c r="B52" s="31" t="s">
        <v>204</v>
      </c>
      <c r="C52" s="32" t="s">
        <v>205</v>
      </c>
      <c r="D52" s="33">
        <v>1</v>
      </c>
      <c r="E52" s="31" t="s">
        <v>44</v>
      </c>
      <c r="F52" s="33"/>
      <c r="G52" s="33"/>
      <c r="H52" s="33">
        <f>ROUND(D52*F52, 0)</f>
        <v>0</v>
      </c>
      <c r="I52" s="33">
        <f>ROUND(D52*G52, 0)</f>
        <v>0</v>
      </c>
    </row>
    <row r="53" spans="1:9" x14ac:dyDescent="0.25">
      <c r="A53" s="30"/>
      <c r="B53" s="31"/>
      <c r="C53" s="31"/>
      <c r="D53" s="33"/>
      <c r="E53" s="31"/>
      <c r="F53" s="33"/>
      <c r="G53" s="33"/>
      <c r="H53" s="33"/>
      <c r="I53" s="33"/>
    </row>
    <row r="55" spans="1:9" x14ac:dyDescent="0.25">
      <c r="A55" s="21"/>
      <c r="B55" s="22"/>
      <c r="C55" s="22" t="s">
        <v>48</v>
      </c>
      <c r="D55" s="23"/>
      <c r="E55" s="22"/>
      <c r="F55" s="23"/>
      <c r="G55" s="23"/>
      <c r="H55" s="23">
        <f>ROUND(SUM(H2:H54),0)</f>
        <v>0</v>
      </c>
      <c r="I55" s="23">
        <f>ROUND(SUM(I2:I54),0)</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I7" sqref="I7"/>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ht="25.5" x14ac:dyDescent="0.25">
      <c r="A1" s="34" t="s">
        <v>33</v>
      </c>
      <c r="B1" s="35" t="s">
        <v>34</v>
      </c>
      <c r="C1" s="35" t="s">
        <v>35</v>
      </c>
      <c r="D1" s="36" t="s">
        <v>36</v>
      </c>
      <c r="E1" s="35" t="s">
        <v>37</v>
      </c>
      <c r="F1" s="36" t="s">
        <v>38</v>
      </c>
      <c r="G1" s="36" t="s">
        <v>39</v>
      </c>
      <c r="H1" s="36" t="s">
        <v>40</v>
      </c>
      <c r="I1" s="36" t="s">
        <v>41</v>
      </c>
    </row>
    <row r="2" spans="1:9" ht="89.25" x14ac:dyDescent="0.25">
      <c r="A2" s="30">
        <v>1</v>
      </c>
      <c r="B2" s="31" t="s">
        <v>206</v>
      </c>
      <c r="C2" s="32" t="s">
        <v>207</v>
      </c>
      <c r="D2" s="33">
        <v>400</v>
      </c>
      <c r="E2" s="31" t="s">
        <v>70</v>
      </c>
      <c r="F2" s="33"/>
      <c r="G2" s="33"/>
      <c r="H2" s="33">
        <f>ROUND(D2*F2, 0)</f>
        <v>0</v>
      </c>
      <c r="I2" s="33">
        <f>ROUND(D2*G2, 0)</f>
        <v>0</v>
      </c>
    </row>
    <row r="3" spans="1:9" x14ac:dyDescent="0.25">
      <c r="A3" s="30"/>
      <c r="B3" s="31"/>
      <c r="C3" s="32" t="s">
        <v>208</v>
      </c>
      <c r="D3" s="33"/>
      <c r="E3" s="31"/>
      <c r="F3" s="33"/>
      <c r="G3" s="33"/>
      <c r="H3" s="33"/>
      <c r="I3" s="33"/>
    </row>
    <row r="4" spans="1:9" x14ac:dyDescent="0.25">
      <c r="A4" s="30"/>
      <c r="B4" s="31"/>
      <c r="C4" s="31"/>
      <c r="D4" s="33"/>
      <c r="E4" s="31"/>
      <c r="F4" s="33"/>
      <c r="G4" s="33"/>
      <c r="H4" s="33"/>
      <c r="I4" s="33"/>
    </row>
    <row r="5" spans="1:9" ht="38.25" x14ac:dyDescent="0.25">
      <c r="A5" s="30">
        <v>2</v>
      </c>
      <c r="B5" s="31" t="s">
        <v>209</v>
      </c>
      <c r="C5" s="32" t="s">
        <v>210</v>
      </c>
      <c r="D5" s="33">
        <v>1</v>
      </c>
      <c r="E5" s="31" t="s">
        <v>156</v>
      </c>
      <c r="F5" s="33"/>
      <c r="G5" s="33"/>
      <c r="H5" s="33">
        <f>ROUND(D5*F5, 0)</f>
        <v>0</v>
      </c>
      <c r="I5" s="33">
        <f>ROUND(D5*G5, 0)</f>
        <v>0</v>
      </c>
    </row>
    <row r="6" spans="1:9" x14ac:dyDescent="0.25">
      <c r="A6" s="30"/>
      <c r="B6" s="31"/>
      <c r="C6" s="31"/>
      <c r="D6" s="33"/>
      <c r="E6" s="31"/>
      <c r="F6" s="33"/>
      <c r="G6" s="33"/>
      <c r="H6" s="33"/>
      <c r="I6" s="33"/>
    </row>
    <row r="7" spans="1:9" x14ac:dyDescent="0.25">
      <c r="A7" s="34"/>
      <c r="B7" s="35"/>
      <c r="C7" s="35" t="s">
        <v>48</v>
      </c>
      <c r="D7" s="36"/>
      <c r="E7" s="35"/>
      <c r="F7" s="36"/>
      <c r="G7" s="36"/>
      <c r="H7" s="36">
        <f>ROUND(SUM(H2:H6),0)</f>
        <v>0</v>
      </c>
      <c r="I7" s="36">
        <f>ROUND(SUM(I2:I6),0)</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2" sqref="C2"/>
    </sheetView>
  </sheetViews>
  <sheetFormatPr defaultRowHeight="15.75" x14ac:dyDescent="0.25"/>
  <cols>
    <col min="1" max="1" width="36.42578125" style="20" customWidth="1"/>
    <col min="2" max="3" width="20.7109375" style="20" customWidth="1"/>
    <col min="4" max="256" width="9.140625" style="20"/>
    <col min="257" max="257" width="36.42578125" style="20" customWidth="1"/>
    <col min="258" max="259" width="20.7109375" style="20" customWidth="1"/>
    <col min="260" max="512" width="9.140625" style="20"/>
    <col min="513" max="513" width="36.42578125" style="20" customWidth="1"/>
    <col min="514" max="515" width="20.7109375" style="20" customWidth="1"/>
    <col min="516" max="768" width="9.140625" style="20"/>
    <col min="769" max="769" width="36.42578125" style="20" customWidth="1"/>
    <col min="770" max="771" width="20.7109375" style="20" customWidth="1"/>
    <col min="772" max="1024" width="9.140625" style="20"/>
    <col min="1025" max="1025" width="36.42578125" style="20" customWidth="1"/>
    <col min="1026" max="1027" width="20.7109375" style="20" customWidth="1"/>
    <col min="1028" max="1280" width="9.140625" style="20"/>
    <col min="1281" max="1281" width="36.42578125" style="20" customWidth="1"/>
    <col min="1282" max="1283" width="20.7109375" style="20" customWidth="1"/>
    <col min="1284" max="1536" width="9.140625" style="20"/>
    <col min="1537" max="1537" width="36.42578125" style="20" customWidth="1"/>
    <col min="1538" max="1539" width="20.7109375" style="20" customWidth="1"/>
    <col min="1540" max="1792" width="9.140625" style="20"/>
    <col min="1793" max="1793" width="36.42578125" style="20" customWidth="1"/>
    <col min="1794" max="1795" width="20.7109375" style="20" customWidth="1"/>
    <col min="1796" max="2048" width="9.140625" style="20"/>
    <col min="2049" max="2049" width="36.42578125" style="20" customWidth="1"/>
    <col min="2050" max="2051" width="20.7109375" style="20" customWidth="1"/>
    <col min="2052" max="2304" width="9.140625" style="20"/>
    <col min="2305" max="2305" width="36.42578125" style="20" customWidth="1"/>
    <col min="2306" max="2307" width="20.7109375" style="20" customWidth="1"/>
    <col min="2308" max="2560" width="9.140625" style="20"/>
    <col min="2561" max="2561" width="36.42578125" style="20" customWidth="1"/>
    <col min="2562" max="2563" width="20.7109375" style="20" customWidth="1"/>
    <col min="2564" max="2816" width="9.140625" style="20"/>
    <col min="2817" max="2817" width="36.42578125" style="20" customWidth="1"/>
    <col min="2818" max="2819" width="20.7109375" style="20" customWidth="1"/>
    <col min="2820" max="3072" width="9.140625" style="20"/>
    <col min="3073" max="3073" width="36.42578125" style="20" customWidth="1"/>
    <col min="3074" max="3075" width="20.7109375" style="20" customWidth="1"/>
    <col min="3076" max="3328" width="9.140625" style="20"/>
    <col min="3329" max="3329" width="36.42578125" style="20" customWidth="1"/>
    <col min="3330" max="3331" width="20.7109375" style="20" customWidth="1"/>
    <col min="3332" max="3584" width="9.140625" style="20"/>
    <col min="3585" max="3585" width="36.42578125" style="20" customWidth="1"/>
    <col min="3586" max="3587" width="20.7109375" style="20" customWidth="1"/>
    <col min="3588" max="3840" width="9.140625" style="20"/>
    <col min="3841" max="3841" width="36.42578125" style="20" customWidth="1"/>
    <col min="3842" max="3843" width="20.7109375" style="20" customWidth="1"/>
    <col min="3844" max="4096" width="9.140625" style="20"/>
    <col min="4097" max="4097" width="36.42578125" style="20" customWidth="1"/>
    <col min="4098" max="4099" width="20.7109375" style="20" customWidth="1"/>
    <col min="4100" max="4352" width="9.140625" style="20"/>
    <col min="4353" max="4353" width="36.42578125" style="20" customWidth="1"/>
    <col min="4354" max="4355" width="20.7109375" style="20" customWidth="1"/>
    <col min="4356" max="4608" width="9.140625" style="20"/>
    <col min="4609" max="4609" width="36.42578125" style="20" customWidth="1"/>
    <col min="4610" max="4611" width="20.7109375" style="20" customWidth="1"/>
    <col min="4612" max="4864" width="9.140625" style="20"/>
    <col min="4865" max="4865" width="36.42578125" style="20" customWidth="1"/>
    <col min="4866" max="4867" width="20.7109375" style="20" customWidth="1"/>
    <col min="4868" max="5120" width="9.140625" style="20"/>
    <col min="5121" max="5121" width="36.42578125" style="20" customWidth="1"/>
    <col min="5122" max="5123" width="20.7109375" style="20" customWidth="1"/>
    <col min="5124" max="5376" width="9.140625" style="20"/>
    <col min="5377" max="5377" width="36.42578125" style="20" customWidth="1"/>
    <col min="5378" max="5379" width="20.7109375" style="20" customWidth="1"/>
    <col min="5380" max="5632" width="9.140625" style="20"/>
    <col min="5633" max="5633" width="36.42578125" style="20" customWidth="1"/>
    <col min="5634" max="5635" width="20.7109375" style="20" customWidth="1"/>
    <col min="5636" max="5888" width="9.140625" style="20"/>
    <col min="5889" max="5889" width="36.42578125" style="20" customWidth="1"/>
    <col min="5890" max="5891" width="20.7109375" style="20" customWidth="1"/>
    <col min="5892" max="6144" width="9.140625" style="20"/>
    <col min="6145" max="6145" width="36.42578125" style="20" customWidth="1"/>
    <col min="6146" max="6147" width="20.7109375" style="20" customWidth="1"/>
    <col min="6148" max="6400" width="9.140625" style="20"/>
    <col min="6401" max="6401" width="36.42578125" style="20" customWidth="1"/>
    <col min="6402" max="6403" width="20.7109375" style="20" customWidth="1"/>
    <col min="6404" max="6656" width="9.140625" style="20"/>
    <col min="6657" max="6657" width="36.42578125" style="20" customWidth="1"/>
    <col min="6658" max="6659" width="20.7109375" style="20" customWidth="1"/>
    <col min="6660" max="6912" width="9.140625" style="20"/>
    <col min="6913" max="6913" width="36.42578125" style="20" customWidth="1"/>
    <col min="6914" max="6915" width="20.7109375" style="20" customWidth="1"/>
    <col min="6916" max="7168" width="9.140625" style="20"/>
    <col min="7169" max="7169" width="36.42578125" style="20" customWidth="1"/>
    <col min="7170" max="7171" width="20.7109375" style="20" customWidth="1"/>
    <col min="7172" max="7424" width="9.140625" style="20"/>
    <col min="7425" max="7425" width="36.42578125" style="20" customWidth="1"/>
    <col min="7426" max="7427" width="20.7109375" style="20" customWidth="1"/>
    <col min="7428" max="7680" width="9.140625" style="20"/>
    <col min="7681" max="7681" width="36.42578125" style="20" customWidth="1"/>
    <col min="7682" max="7683" width="20.7109375" style="20" customWidth="1"/>
    <col min="7684" max="7936" width="9.140625" style="20"/>
    <col min="7937" max="7937" width="36.42578125" style="20" customWidth="1"/>
    <col min="7938" max="7939" width="20.7109375" style="20" customWidth="1"/>
    <col min="7940" max="8192" width="9.140625" style="20"/>
    <col min="8193" max="8193" width="36.42578125" style="20" customWidth="1"/>
    <col min="8194" max="8195" width="20.7109375" style="20" customWidth="1"/>
    <col min="8196" max="8448" width="9.140625" style="20"/>
    <col min="8449" max="8449" width="36.42578125" style="20" customWidth="1"/>
    <col min="8450" max="8451" width="20.7109375" style="20" customWidth="1"/>
    <col min="8452" max="8704" width="9.140625" style="20"/>
    <col min="8705" max="8705" width="36.42578125" style="20" customWidth="1"/>
    <col min="8706" max="8707" width="20.7109375" style="20" customWidth="1"/>
    <col min="8708" max="8960" width="9.140625" style="20"/>
    <col min="8961" max="8961" width="36.42578125" style="20" customWidth="1"/>
    <col min="8962" max="8963" width="20.7109375" style="20" customWidth="1"/>
    <col min="8964" max="9216" width="9.140625" style="20"/>
    <col min="9217" max="9217" width="36.42578125" style="20" customWidth="1"/>
    <col min="9218" max="9219" width="20.7109375" style="20" customWidth="1"/>
    <col min="9220" max="9472" width="9.140625" style="20"/>
    <col min="9473" max="9473" width="36.42578125" style="20" customWidth="1"/>
    <col min="9474" max="9475" width="20.7109375" style="20" customWidth="1"/>
    <col min="9476" max="9728" width="9.140625" style="20"/>
    <col min="9729" max="9729" width="36.42578125" style="20" customWidth="1"/>
    <col min="9730" max="9731" width="20.7109375" style="20" customWidth="1"/>
    <col min="9732" max="9984" width="9.140625" style="20"/>
    <col min="9985" max="9985" width="36.42578125" style="20" customWidth="1"/>
    <col min="9986" max="9987" width="20.7109375" style="20" customWidth="1"/>
    <col min="9988" max="10240" width="9.140625" style="20"/>
    <col min="10241" max="10241" width="36.42578125" style="20" customWidth="1"/>
    <col min="10242" max="10243" width="20.7109375" style="20" customWidth="1"/>
    <col min="10244" max="10496" width="9.140625" style="20"/>
    <col min="10497" max="10497" width="36.42578125" style="20" customWidth="1"/>
    <col min="10498" max="10499" width="20.7109375" style="20" customWidth="1"/>
    <col min="10500" max="10752" width="9.140625" style="20"/>
    <col min="10753" max="10753" width="36.42578125" style="20" customWidth="1"/>
    <col min="10754" max="10755" width="20.7109375" style="20" customWidth="1"/>
    <col min="10756" max="11008" width="9.140625" style="20"/>
    <col min="11009" max="11009" width="36.42578125" style="20" customWidth="1"/>
    <col min="11010" max="11011" width="20.7109375" style="20" customWidth="1"/>
    <col min="11012" max="11264" width="9.140625" style="20"/>
    <col min="11265" max="11265" width="36.42578125" style="20" customWidth="1"/>
    <col min="11266" max="11267" width="20.7109375" style="20" customWidth="1"/>
    <col min="11268" max="11520" width="9.140625" style="20"/>
    <col min="11521" max="11521" width="36.42578125" style="20" customWidth="1"/>
    <col min="11522" max="11523" width="20.7109375" style="20" customWidth="1"/>
    <col min="11524" max="11776" width="9.140625" style="20"/>
    <col min="11777" max="11777" width="36.42578125" style="20" customWidth="1"/>
    <col min="11778" max="11779" width="20.7109375" style="20" customWidth="1"/>
    <col min="11780" max="12032" width="9.140625" style="20"/>
    <col min="12033" max="12033" width="36.42578125" style="20" customWidth="1"/>
    <col min="12034" max="12035" width="20.7109375" style="20" customWidth="1"/>
    <col min="12036" max="12288" width="9.140625" style="20"/>
    <col min="12289" max="12289" width="36.42578125" style="20" customWidth="1"/>
    <col min="12290" max="12291" width="20.7109375" style="20" customWidth="1"/>
    <col min="12292" max="12544" width="9.140625" style="20"/>
    <col min="12545" max="12545" width="36.42578125" style="20" customWidth="1"/>
    <col min="12546" max="12547" width="20.7109375" style="20" customWidth="1"/>
    <col min="12548" max="12800" width="9.140625" style="20"/>
    <col min="12801" max="12801" width="36.42578125" style="20" customWidth="1"/>
    <col min="12802" max="12803" width="20.7109375" style="20" customWidth="1"/>
    <col min="12804" max="13056" width="9.140625" style="20"/>
    <col min="13057" max="13057" width="36.42578125" style="20" customWidth="1"/>
    <col min="13058" max="13059" width="20.7109375" style="20" customWidth="1"/>
    <col min="13060" max="13312" width="9.140625" style="20"/>
    <col min="13313" max="13313" width="36.42578125" style="20" customWidth="1"/>
    <col min="13314" max="13315" width="20.7109375" style="20" customWidth="1"/>
    <col min="13316" max="13568" width="9.140625" style="20"/>
    <col min="13569" max="13569" width="36.42578125" style="20" customWidth="1"/>
    <col min="13570" max="13571" width="20.7109375" style="20" customWidth="1"/>
    <col min="13572" max="13824" width="9.140625" style="20"/>
    <col min="13825" max="13825" width="36.42578125" style="20" customWidth="1"/>
    <col min="13826" max="13827" width="20.7109375" style="20" customWidth="1"/>
    <col min="13828" max="14080" width="9.140625" style="20"/>
    <col min="14081" max="14081" width="36.42578125" style="20" customWidth="1"/>
    <col min="14082" max="14083" width="20.7109375" style="20" customWidth="1"/>
    <col min="14084" max="14336" width="9.140625" style="20"/>
    <col min="14337" max="14337" width="36.42578125" style="20" customWidth="1"/>
    <col min="14338" max="14339" width="20.7109375" style="20" customWidth="1"/>
    <col min="14340" max="14592" width="9.140625" style="20"/>
    <col min="14593" max="14593" width="36.42578125" style="20" customWidth="1"/>
    <col min="14594" max="14595" width="20.7109375" style="20" customWidth="1"/>
    <col min="14596" max="14848" width="9.140625" style="20"/>
    <col min="14849" max="14849" width="36.42578125" style="20" customWidth="1"/>
    <col min="14850" max="14851" width="20.7109375" style="20" customWidth="1"/>
    <col min="14852" max="15104" width="9.140625" style="20"/>
    <col min="15105" max="15105" width="36.42578125" style="20" customWidth="1"/>
    <col min="15106" max="15107" width="20.7109375" style="20" customWidth="1"/>
    <col min="15108" max="15360" width="9.140625" style="20"/>
    <col min="15361" max="15361" width="36.42578125" style="20" customWidth="1"/>
    <col min="15362" max="15363" width="20.7109375" style="20" customWidth="1"/>
    <col min="15364" max="15616" width="9.140625" style="20"/>
    <col min="15617" max="15617" width="36.42578125" style="20" customWidth="1"/>
    <col min="15618" max="15619" width="20.7109375" style="20" customWidth="1"/>
    <col min="15620" max="15872" width="9.140625" style="20"/>
    <col min="15873" max="15873" width="36.42578125" style="20" customWidth="1"/>
    <col min="15874" max="15875" width="20.7109375" style="20" customWidth="1"/>
    <col min="15876" max="16128" width="9.140625" style="20"/>
    <col min="16129" max="16129" width="36.42578125" style="20" customWidth="1"/>
    <col min="16130" max="16131" width="20.7109375" style="20" customWidth="1"/>
    <col min="16132" max="16384" width="9.140625" style="20"/>
  </cols>
  <sheetData>
    <row r="1" spans="1:3" s="18" customFormat="1" x14ac:dyDescent="0.25">
      <c r="A1" s="18" t="s">
        <v>19</v>
      </c>
      <c r="B1" s="19" t="s">
        <v>20</v>
      </c>
      <c r="C1" s="19" t="s">
        <v>21</v>
      </c>
    </row>
    <row r="2" spans="1:3" x14ac:dyDescent="0.25">
      <c r="A2" s="20" t="s">
        <v>22</v>
      </c>
      <c r="B2" s="37">
        <f>+'Irtás, föld- és sziklamunka'!H6</f>
        <v>0</v>
      </c>
      <c r="C2" s="37">
        <f>+'Irtás, föld- és sziklamunka'!I6</f>
        <v>0</v>
      </c>
    </row>
    <row r="3" spans="1:3" x14ac:dyDescent="0.25">
      <c r="A3" s="20" t="s">
        <v>23</v>
      </c>
      <c r="B3" s="37">
        <f>+'Vakolás és rabicolás'!H8</f>
        <v>0</v>
      </c>
      <c r="C3" s="37">
        <f>+'Vakolás és rabicolás'!I8</f>
        <v>0</v>
      </c>
    </row>
    <row r="4" spans="1:3" ht="31.5" x14ac:dyDescent="0.25">
      <c r="A4" s="20" t="s">
        <v>24</v>
      </c>
      <c r="B4" s="37">
        <f>+'Hideg- és melegburkolatok készí'!H19</f>
        <v>0</v>
      </c>
      <c r="C4" s="37">
        <f>+'Hideg- és melegburkolatok készí'!I19</f>
        <v>0</v>
      </c>
    </row>
    <row r="5" spans="1:3" x14ac:dyDescent="0.25">
      <c r="A5" s="20" t="s">
        <v>25</v>
      </c>
      <c r="B5" s="37">
        <f>+Bádogozás!H4</f>
        <v>0</v>
      </c>
      <c r="C5" s="37">
        <f>+Bádogozás!I4</f>
        <v>0</v>
      </c>
    </row>
    <row r="6" spans="1:3" x14ac:dyDescent="0.25">
      <c r="A6" s="20" t="s">
        <v>26</v>
      </c>
      <c r="B6" s="37">
        <f>+'Fa- és műanyag szerkezet elhely'!H4</f>
        <v>0</v>
      </c>
      <c r="C6" s="37">
        <f>+'Fa- és műanyag szerkezet elhely'!I4</f>
        <v>0</v>
      </c>
    </row>
    <row r="7" spans="1:3" ht="31.5" x14ac:dyDescent="0.25">
      <c r="A7" s="20" t="s">
        <v>27</v>
      </c>
      <c r="B7" s="37">
        <f>+'Fém nyílászáró és épületlakatos'!H6</f>
        <v>0</v>
      </c>
      <c r="C7" s="37">
        <f>+'Fém nyílászáró és épületlakatos'!I6</f>
        <v>0</v>
      </c>
    </row>
    <row r="8" spans="1:3" x14ac:dyDescent="0.25">
      <c r="A8" s="20" t="s">
        <v>28</v>
      </c>
      <c r="B8" s="37">
        <f>+Felületképzés!H44</f>
        <v>0</v>
      </c>
      <c r="C8" s="37">
        <f>+Felületképzés!I44</f>
        <v>0</v>
      </c>
    </row>
    <row r="9" spans="1:3" x14ac:dyDescent="0.25">
      <c r="A9" s="20" t="s">
        <v>29</v>
      </c>
      <c r="B9" s="37">
        <f>+Szigetelés!H31</f>
        <v>0</v>
      </c>
      <c r="C9" s="37">
        <f>+Szigetelés!I31</f>
        <v>0</v>
      </c>
    </row>
    <row r="10" spans="1:3" ht="31.5" x14ac:dyDescent="0.25">
      <c r="A10" s="20" t="s">
        <v>30</v>
      </c>
      <c r="B10" s="37">
        <f>+'Elektromosenergia-ellátás, vill'!H55</f>
        <v>0</v>
      </c>
      <c r="C10" s="37">
        <f>+'Elektromosenergia-ellátás, vill'!I55</f>
        <v>0</v>
      </c>
    </row>
    <row r="11" spans="1:3" ht="31.5" x14ac:dyDescent="0.25">
      <c r="A11" s="20" t="s">
        <v>31</v>
      </c>
      <c r="B11" s="37">
        <f>+'Épületautomatika, -felügyelet '!H7</f>
        <v>0</v>
      </c>
      <c r="C11" s="37">
        <f>+'Épületautomatika, -felügyelet '!I7</f>
        <v>0</v>
      </c>
    </row>
    <row r="12" spans="1:3" s="18" customFormat="1" x14ac:dyDescent="0.25">
      <c r="A12" s="18" t="s">
        <v>32</v>
      </c>
      <c r="B12" s="38">
        <f>SUM(B2:B11)</f>
        <v>0</v>
      </c>
      <c r="C12" s="38">
        <f>SUM(C2:C11)</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I6" sqref="I6"/>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s="24" customFormat="1" ht="25.5" x14ac:dyDescent="0.25">
      <c r="A1" s="21" t="s">
        <v>33</v>
      </c>
      <c r="B1" s="22" t="s">
        <v>34</v>
      </c>
      <c r="C1" s="22" t="s">
        <v>35</v>
      </c>
      <c r="D1" s="23" t="s">
        <v>36</v>
      </c>
      <c r="E1" s="22" t="s">
        <v>37</v>
      </c>
      <c r="F1" s="23" t="s">
        <v>38</v>
      </c>
      <c r="G1" s="23" t="s">
        <v>39</v>
      </c>
      <c r="H1" s="23" t="s">
        <v>40</v>
      </c>
      <c r="I1" s="23" t="s">
        <v>41</v>
      </c>
    </row>
    <row r="2" spans="1:9" ht="41.25" x14ac:dyDescent="0.25">
      <c r="A2" s="25">
        <v>1</v>
      </c>
      <c r="B2" s="26" t="s">
        <v>42</v>
      </c>
      <c r="C2" s="27" t="s">
        <v>43</v>
      </c>
      <c r="D2" s="28">
        <v>4</v>
      </c>
      <c r="E2" s="26" t="s">
        <v>44</v>
      </c>
      <c r="H2" s="28">
        <f>ROUND(D2*F2, 0)</f>
        <v>0</v>
      </c>
      <c r="I2" s="28">
        <f>ROUND(D2*G2, 0)</f>
        <v>0</v>
      </c>
    </row>
    <row r="4" spans="1:9" ht="38.25" x14ac:dyDescent="0.25">
      <c r="A4" s="25">
        <v>2</v>
      </c>
      <c r="B4" s="26" t="s">
        <v>45</v>
      </c>
      <c r="C4" s="27" t="s">
        <v>46</v>
      </c>
      <c r="D4" s="28">
        <v>20</v>
      </c>
      <c r="E4" s="26" t="s">
        <v>47</v>
      </c>
      <c r="H4" s="28">
        <f>ROUND(D4*F4, 0)</f>
        <v>0</v>
      </c>
      <c r="I4" s="28">
        <f>ROUND(D4*G4, 0)</f>
        <v>0</v>
      </c>
    </row>
    <row r="6" spans="1:9" s="29" customFormat="1" x14ac:dyDescent="0.25">
      <c r="A6" s="21"/>
      <c r="B6" s="22"/>
      <c r="C6" s="22" t="s">
        <v>48</v>
      </c>
      <c r="D6" s="23"/>
      <c r="E6" s="22"/>
      <c r="F6" s="23"/>
      <c r="G6" s="23"/>
      <c r="H6" s="23">
        <f>ROUND(SUM(H2:H5),0)</f>
        <v>0</v>
      </c>
      <c r="I6" s="23">
        <f>ROUND(SUM(I2:I5),0)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I8" sqref="I8"/>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s="24" customFormat="1" ht="25.5" x14ac:dyDescent="0.25">
      <c r="A1" s="21" t="s">
        <v>33</v>
      </c>
      <c r="B1" s="22" t="s">
        <v>34</v>
      </c>
      <c r="C1" s="22" t="s">
        <v>35</v>
      </c>
      <c r="D1" s="23" t="s">
        <v>36</v>
      </c>
      <c r="E1" s="22" t="s">
        <v>37</v>
      </c>
      <c r="F1" s="23" t="s">
        <v>38</v>
      </c>
      <c r="G1" s="23" t="s">
        <v>39</v>
      </c>
      <c r="H1" s="23" t="s">
        <v>40</v>
      </c>
      <c r="I1" s="23" t="s">
        <v>41</v>
      </c>
    </row>
    <row r="2" spans="1:9" ht="38.25" x14ac:dyDescent="0.25">
      <c r="A2" s="25">
        <v>1</v>
      </c>
      <c r="B2" s="26" t="s">
        <v>49</v>
      </c>
      <c r="C2" s="27" t="s">
        <v>50</v>
      </c>
      <c r="D2" s="28">
        <v>56.7</v>
      </c>
      <c r="E2" s="26" t="s">
        <v>51</v>
      </c>
      <c r="H2" s="28">
        <f>ROUND(D2*F2, 0)</f>
        <v>0</v>
      </c>
      <c r="I2" s="28">
        <f>ROUND(D2*G2, 0)</f>
        <v>0</v>
      </c>
    </row>
    <row r="4" spans="1:9" ht="63.75" x14ac:dyDescent="0.25">
      <c r="A4" s="25">
        <v>2</v>
      </c>
      <c r="B4" s="26" t="s">
        <v>52</v>
      </c>
      <c r="C4" s="27" t="s">
        <v>53</v>
      </c>
      <c r="D4" s="28">
        <v>56.7</v>
      </c>
      <c r="E4" s="26" t="s">
        <v>51</v>
      </c>
      <c r="H4" s="28">
        <f>ROUND(D4*F4, 0)</f>
        <v>0</v>
      </c>
      <c r="I4" s="28">
        <f>ROUND(D4*G4, 0)</f>
        <v>0</v>
      </c>
    </row>
    <row r="6" spans="1:9" ht="76.5" x14ac:dyDescent="0.25">
      <c r="A6" s="30">
        <v>3</v>
      </c>
      <c r="B6" s="31" t="s">
        <v>54</v>
      </c>
      <c r="C6" s="32" t="s">
        <v>55</v>
      </c>
      <c r="D6" s="33">
        <v>56.7</v>
      </c>
      <c r="E6" s="31" t="s">
        <v>51</v>
      </c>
      <c r="F6" s="33"/>
      <c r="G6" s="33"/>
      <c r="H6" s="33">
        <f>ROUND(D6*F6, 0)</f>
        <v>0</v>
      </c>
      <c r="I6" s="33">
        <f>ROUND(D6*G6, 0)</f>
        <v>0</v>
      </c>
    </row>
    <row r="8" spans="1:9" s="29" customFormat="1" x14ac:dyDescent="0.25">
      <c r="A8" s="21"/>
      <c r="B8" s="22"/>
      <c r="C8" s="22" t="s">
        <v>48</v>
      </c>
      <c r="D8" s="23"/>
      <c r="E8" s="22"/>
      <c r="F8" s="23"/>
      <c r="G8" s="23"/>
      <c r="H8" s="23">
        <f>ROUND(SUM(H2:H7),0)</f>
        <v>0</v>
      </c>
      <c r="I8" s="23">
        <f>ROUND(SUM(I2:I7),0)</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16" workbookViewId="0">
      <selection activeCell="I19" sqref="I19"/>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s="24" customFormat="1" ht="25.5" x14ac:dyDescent="0.25">
      <c r="A1" s="21" t="s">
        <v>33</v>
      </c>
      <c r="B1" s="22" t="s">
        <v>34</v>
      </c>
      <c r="C1" s="22" t="s">
        <v>35</v>
      </c>
      <c r="D1" s="23" t="s">
        <v>36</v>
      </c>
      <c r="E1" s="22" t="s">
        <v>37</v>
      </c>
      <c r="F1" s="23" t="s">
        <v>38</v>
      </c>
      <c r="G1" s="23" t="s">
        <v>39</v>
      </c>
      <c r="H1" s="23" t="s">
        <v>40</v>
      </c>
      <c r="I1" s="23" t="s">
        <v>41</v>
      </c>
    </row>
    <row r="2" spans="1:9" ht="25.5" x14ac:dyDescent="0.25">
      <c r="A2" s="25">
        <v>1</v>
      </c>
      <c r="B2" s="26" t="s">
        <v>56</v>
      </c>
      <c r="C2" s="27" t="s">
        <v>57</v>
      </c>
      <c r="D2" s="28">
        <v>101.7</v>
      </c>
      <c r="E2" s="26" t="s">
        <v>51</v>
      </c>
      <c r="H2" s="28">
        <f>ROUND(D2*F2, 0)</f>
        <v>0</v>
      </c>
      <c r="I2" s="28">
        <f>ROUND(D2*G2, 0)</f>
        <v>0</v>
      </c>
    </row>
    <row r="4" spans="1:9" ht="51" x14ac:dyDescent="0.25">
      <c r="A4" s="25">
        <v>2</v>
      </c>
      <c r="B4" s="26" t="s">
        <v>58</v>
      </c>
      <c r="C4" s="27" t="s">
        <v>59</v>
      </c>
      <c r="D4" s="28">
        <v>45</v>
      </c>
      <c r="E4" s="26" t="s">
        <v>51</v>
      </c>
      <c r="H4" s="28">
        <f>ROUND(D4*F4, 0)</f>
        <v>0</v>
      </c>
      <c r="I4" s="28">
        <f>ROUND(D4*G4, 0)</f>
        <v>0</v>
      </c>
    </row>
    <row r="6" spans="1:9" ht="89.25" x14ac:dyDescent="0.25">
      <c r="A6" s="25">
        <v>3</v>
      </c>
      <c r="B6" s="26" t="s">
        <v>60</v>
      </c>
      <c r="C6" s="27" t="s">
        <v>61</v>
      </c>
      <c r="D6" s="28">
        <v>56.7</v>
      </c>
      <c r="E6" s="26" t="s">
        <v>51</v>
      </c>
      <c r="H6" s="28">
        <f>ROUND(D6*F6, 0)</f>
        <v>0</v>
      </c>
      <c r="I6" s="28">
        <f>ROUND(D6*G6, 0)</f>
        <v>0</v>
      </c>
    </row>
    <row r="8" spans="1:9" ht="76.5" x14ac:dyDescent="0.25">
      <c r="A8" s="25">
        <v>4</v>
      </c>
      <c r="B8" s="26" t="s">
        <v>62</v>
      </c>
      <c r="C8" s="27" t="s">
        <v>63</v>
      </c>
      <c r="D8" s="28">
        <v>45</v>
      </c>
      <c r="E8" s="26" t="s">
        <v>51</v>
      </c>
      <c r="H8" s="28">
        <f>ROUND(D8*F8, 0)</f>
        <v>0</v>
      </c>
      <c r="I8" s="28">
        <f>ROUND(D8*G8, 0)</f>
        <v>0</v>
      </c>
    </row>
    <row r="10" spans="1:9" ht="102" x14ac:dyDescent="0.25">
      <c r="A10" s="25">
        <v>5</v>
      </c>
      <c r="B10" s="26" t="s">
        <v>64</v>
      </c>
      <c r="C10" s="27" t="s">
        <v>65</v>
      </c>
      <c r="D10" s="28">
        <v>56.7</v>
      </c>
      <c r="E10" s="26" t="s">
        <v>51</v>
      </c>
      <c r="H10" s="28">
        <f>ROUND(D10*F10, 0)</f>
        <v>0</v>
      </c>
      <c r="I10" s="28">
        <f>ROUND(D10*G10, 0)</f>
        <v>0</v>
      </c>
    </row>
    <row r="12" spans="1:9" ht="102" x14ac:dyDescent="0.25">
      <c r="A12" s="25">
        <v>6</v>
      </c>
      <c r="B12" s="26" t="s">
        <v>66</v>
      </c>
      <c r="C12" s="27" t="s">
        <v>67</v>
      </c>
      <c r="D12" s="28">
        <v>45</v>
      </c>
      <c r="E12" s="26" t="s">
        <v>51</v>
      </c>
      <c r="H12" s="28">
        <f>ROUND(D12*F12, 0)</f>
        <v>0</v>
      </c>
      <c r="I12" s="28">
        <f>ROUND(D12*G12, 0)</f>
        <v>0</v>
      </c>
    </row>
    <row r="13" spans="1:9" x14ac:dyDescent="0.25">
      <c r="C13" s="27"/>
    </row>
    <row r="14" spans="1:9" ht="89.25" x14ac:dyDescent="0.25">
      <c r="A14" s="25">
        <v>7</v>
      </c>
      <c r="B14" s="26" t="s">
        <v>68</v>
      </c>
      <c r="C14" s="27" t="s">
        <v>69</v>
      </c>
      <c r="D14" s="28">
        <v>16.8</v>
      </c>
      <c r="E14" s="26" t="s">
        <v>70</v>
      </c>
      <c r="H14" s="28">
        <f>ROUND(D14*F14, 0)</f>
        <v>0</v>
      </c>
      <c r="I14" s="28">
        <f>ROUND(D14*G14, 0)</f>
        <v>0</v>
      </c>
    </row>
    <row r="15" spans="1:9" s="29" customFormat="1" ht="38.25" x14ac:dyDescent="0.25">
      <c r="A15" s="25"/>
      <c r="B15" s="26"/>
      <c r="C15" s="27" t="s">
        <v>71</v>
      </c>
      <c r="D15" s="28"/>
      <c r="E15" s="26"/>
      <c r="F15" s="28"/>
      <c r="G15" s="28"/>
      <c r="H15" s="28"/>
      <c r="I15" s="28"/>
    </row>
    <row r="17" spans="1:9" ht="76.5" x14ac:dyDescent="0.25">
      <c r="A17" s="25">
        <v>8</v>
      </c>
      <c r="B17" s="26" t="s">
        <v>72</v>
      </c>
      <c r="C17" s="27" t="s">
        <v>73</v>
      </c>
      <c r="D17" s="28">
        <v>51</v>
      </c>
      <c r="E17" s="26" t="s">
        <v>70</v>
      </c>
      <c r="H17" s="28">
        <f>ROUND(D17*F17, 0)</f>
        <v>0</v>
      </c>
      <c r="I17" s="28">
        <f>ROUND(D17*G17, 0)</f>
        <v>0</v>
      </c>
    </row>
    <row r="19" spans="1:9" x14ac:dyDescent="0.25">
      <c r="A19" s="21"/>
      <c r="B19" s="22"/>
      <c r="C19" s="22" t="s">
        <v>48</v>
      </c>
      <c r="D19" s="23"/>
      <c r="E19" s="22"/>
      <c r="F19" s="23"/>
      <c r="G19" s="23"/>
      <c r="H19" s="23">
        <f>ROUND(SUM(H2:H18),0)</f>
        <v>0</v>
      </c>
      <c r="I19" s="23">
        <f>ROUND(SUM(I2:I18),0)</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I4" sqref="I4"/>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s="24" customFormat="1" ht="25.5" x14ac:dyDescent="0.25">
      <c r="A1" s="21" t="s">
        <v>33</v>
      </c>
      <c r="B1" s="22" t="s">
        <v>34</v>
      </c>
      <c r="C1" s="22" t="s">
        <v>35</v>
      </c>
      <c r="D1" s="23" t="s">
        <v>36</v>
      </c>
      <c r="E1" s="22" t="s">
        <v>37</v>
      </c>
      <c r="F1" s="23" t="s">
        <v>38</v>
      </c>
      <c r="G1" s="23" t="s">
        <v>39</v>
      </c>
      <c r="H1" s="23" t="s">
        <v>40</v>
      </c>
      <c r="I1" s="23" t="s">
        <v>41</v>
      </c>
    </row>
    <row r="2" spans="1:9" ht="114.75" x14ac:dyDescent="0.25">
      <c r="A2" s="25">
        <v>1</v>
      </c>
      <c r="B2" s="26" t="s">
        <v>74</v>
      </c>
      <c r="C2" s="27" t="s">
        <v>75</v>
      </c>
      <c r="D2" s="28">
        <v>284</v>
      </c>
      <c r="E2" s="26" t="s">
        <v>70</v>
      </c>
      <c r="H2" s="28">
        <f>ROUND(D2*F2, 0)</f>
        <v>0</v>
      </c>
      <c r="I2" s="28">
        <f>ROUND(D2*G2, 0)</f>
        <v>0</v>
      </c>
    </row>
    <row r="4" spans="1:9" s="29" customFormat="1" x14ac:dyDescent="0.25">
      <c r="A4" s="21"/>
      <c r="B4" s="22"/>
      <c r="C4" s="22" t="s">
        <v>48</v>
      </c>
      <c r="D4" s="23"/>
      <c r="E4" s="22"/>
      <c r="F4" s="23"/>
      <c r="G4" s="23"/>
      <c r="H4" s="23">
        <f>ROUND(SUM(H2:H3),0)</f>
        <v>0</v>
      </c>
      <c r="I4" s="23">
        <f>ROUND(SUM(I2:I3),0)</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I4" sqref="I4"/>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s="24" customFormat="1" ht="25.5" x14ac:dyDescent="0.25">
      <c r="A1" s="21" t="s">
        <v>33</v>
      </c>
      <c r="B1" s="22" t="s">
        <v>34</v>
      </c>
      <c r="C1" s="22" t="s">
        <v>35</v>
      </c>
      <c r="D1" s="23" t="s">
        <v>36</v>
      </c>
      <c r="E1" s="22" t="s">
        <v>37</v>
      </c>
      <c r="F1" s="23" t="s">
        <v>38</v>
      </c>
      <c r="G1" s="23" t="s">
        <v>39</v>
      </c>
      <c r="H1" s="23" t="s">
        <v>40</v>
      </c>
      <c r="I1" s="23" t="s">
        <v>41</v>
      </c>
    </row>
    <row r="2" spans="1:9" ht="38.25" x14ac:dyDescent="0.25">
      <c r="A2" s="25">
        <v>1</v>
      </c>
      <c r="B2" s="26" t="s">
        <v>76</v>
      </c>
      <c r="C2" s="27" t="s">
        <v>77</v>
      </c>
      <c r="D2" s="28">
        <v>18</v>
      </c>
      <c r="E2" s="26" t="s">
        <v>51</v>
      </c>
      <c r="H2" s="28">
        <f>ROUND(D2*F2, 0)</f>
        <v>0</v>
      </c>
      <c r="I2" s="28">
        <f>ROUND(D2*G2, 0)</f>
        <v>0</v>
      </c>
    </row>
    <row r="4" spans="1:9" s="29" customFormat="1" x14ac:dyDescent="0.25">
      <c r="A4" s="21"/>
      <c r="B4" s="22"/>
      <c r="C4" s="22" t="s">
        <v>48</v>
      </c>
      <c r="D4" s="23"/>
      <c r="E4" s="22"/>
      <c r="F4" s="23"/>
      <c r="G4" s="23"/>
      <c r="H4" s="23">
        <f>ROUND(SUM(H2:H3),0)</f>
        <v>0</v>
      </c>
      <c r="I4" s="23">
        <f>ROUND(SUM(I2:I3),0)</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I6" sqref="I6"/>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s="24" customFormat="1" ht="25.5" x14ac:dyDescent="0.25">
      <c r="A1" s="21" t="s">
        <v>33</v>
      </c>
      <c r="B1" s="22" t="s">
        <v>34</v>
      </c>
      <c r="C1" s="22" t="s">
        <v>35</v>
      </c>
      <c r="D1" s="23" t="s">
        <v>36</v>
      </c>
      <c r="E1" s="22" t="s">
        <v>37</v>
      </c>
      <c r="F1" s="23" t="s">
        <v>38</v>
      </c>
      <c r="G1" s="23" t="s">
        <v>39</v>
      </c>
      <c r="H1" s="23" t="s">
        <v>40</v>
      </c>
      <c r="I1" s="23" t="s">
        <v>41</v>
      </c>
    </row>
    <row r="2" spans="1:9" ht="25.5" x14ac:dyDescent="0.25">
      <c r="A2" s="25">
        <v>1</v>
      </c>
      <c r="B2" s="26" t="s">
        <v>78</v>
      </c>
      <c r="C2" s="27" t="s">
        <v>79</v>
      </c>
      <c r="D2" s="28">
        <v>115</v>
      </c>
      <c r="E2" s="26" t="s">
        <v>70</v>
      </c>
      <c r="H2" s="28">
        <f>ROUND(D2*F2, 0)</f>
        <v>0</v>
      </c>
      <c r="I2" s="28">
        <f>ROUND(D2*G2, 0)</f>
        <v>0</v>
      </c>
    </row>
    <row r="4" spans="1:9" ht="63.75" x14ac:dyDescent="0.25">
      <c r="A4" s="25">
        <v>2</v>
      </c>
      <c r="B4" s="26" t="s">
        <v>80</v>
      </c>
      <c r="C4" s="27" t="s">
        <v>81</v>
      </c>
      <c r="D4" s="28">
        <v>115</v>
      </c>
      <c r="E4" s="26" t="s">
        <v>70</v>
      </c>
      <c r="H4" s="28">
        <f>ROUND(D4*F4, 0)</f>
        <v>0</v>
      </c>
      <c r="I4" s="28">
        <f>ROUND(D4*G4, 0)</f>
        <v>0</v>
      </c>
    </row>
    <row r="6" spans="1:9" s="29" customFormat="1" x14ac:dyDescent="0.25">
      <c r="A6" s="21"/>
      <c r="B6" s="22"/>
      <c r="C6" s="22" t="s">
        <v>48</v>
      </c>
      <c r="D6" s="23"/>
      <c r="E6" s="22"/>
      <c r="F6" s="23"/>
      <c r="G6" s="23"/>
      <c r="H6" s="23">
        <f>ROUND(SUM(H2:H5),0)</f>
        <v>0</v>
      </c>
      <c r="I6" s="23">
        <f>ROUND(SUM(I2:I5),0)</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37" workbookViewId="0">
      <selection activeCell="I44" sqref="I44"/>
    </sheetView>
  </sheetViews>
  <sheetFormatPr defaultRowHeight="12.75" x14ac:dyDescent="0.25"/>
  <cols>
    <col min="1" max="1" width="4.28515625" style="25" customWidth="1"/>
    <col min="2" max="2" width="9.28515625" style="26" customWidth="1"/>
    <col min="3" max="3" width="36.7109375" style="26" customWidth="1"/>
    <col min="4" max="4" width="6.7109375" style="28" customWidth="1"/>
    <col min="5" max="5" width="6.7109375" style="26" customWidth="1"/>
    <col min="6" max="7" width="8.28515625" style="28" customWidth="1"/>
    <col min="8" max="9" width="10.28515625" style="28" customWidth="1"/>
    <col min="10" max="10" width="15.7109375" style="26" customWidth="1"/>
    <col min="11" max="256" width="9.140625" style="26"/>
    <col min="257" max="257" width="4.28515625" style="26" customWidth="1"/>
    <col min="258" max="258" width="9.28515625" style="26" customWidth="1"/>
    <col min="259" max="259" width="36.7109375" style="26" customWidth="1"/>
    <col min="260" max="261" width="6.7109375" style="26" customWidth="1"/>
    <col min="262" max="263" width="8.28515625" style="26" customWidth="1"/>
    <col min="264" max="265" width="10.28515625" style="26" customWidth="1"/>
    <col min="266" max="266" width="15.7109375" style="26" customWidth="1"/>
    <col min="267" max="512" width="9.140625" style="26"/>
    <col min="513" max="513" width="4.28515625" style="26" customWidth="1"/>
    <col min="514" max="514" width="9.28515625" style="26" customWidth="1"/>
    <col min="515" max="515" width="36.7109375" style="26" customWidth="1"/>
    <col min="516" max="517" width="6.7109375" style="26" customWidth="1"/>
    <col min="518" max="519" width="8.28515625" style="26" customWidth="1"/>
    <col min="520" max="521" width="10.28515625" style="26" customWidth="1"/>
    <col min="522" max="522" width="15.7109375" style="26" customWidth="1"/>
    <col min="523" max="768" width="9.140625" style="26"/>
    <col min="769" max="769" width="4.28515625" style="26" customWidth="1"/>
    <col min="770" max="770" width="9.28515625" style="26" customWidth="1"/>
    <col min="771" max="771" width="36.7109375" style="26" customWidth="1"/>
    <col min="772" max="773" width="6.7109375" style="26" customWidth="1"/>
    <col min="774" max="775" width="8.28515625" style="26" customWidth="1"/>
    <col min="776" max="777" width="10.28515625" style="26" customWidth="1"/>
    <col min="778" max="778" width="15.7109375" style="26" customWidth="1"/>
    <col min="779" max="1024" width="9.140625" style="26"/>
    <col min="1025" max="1025" width="4.28515625" style="26" customWidth="1"/>
    <col min="1026" max="1026" width="9.28515625" style="26" customWidth="1"/>
    <col min="1027" max="1027" width="36.7109375" style="26" customWidth="1"/>
    <col min="1028" max="1029" width="6.7109375" style="26" customWidth="1"/>
    <col min="1030" max="1031" width="8.28515625" style="26" customWidth="1"/>
    <col min="1032" max="1033" width="10.28515625" style="26" customWidth="1"/>
    <col min="1034" max="1034" width="15.7109375" style="26" customWidth="1"/>
    <col min="1035" max="1280" width="9.140625" style="26"/>
    <col min="1281" max="1281" width="4.28515625" style="26" customWidth="1"/>
    <col min="1282" max="1282" width="9.28515625" style="26" customWidth="1"/>
    <col min="1283" max="1283" width="36.7109375" style="26" customWidth="1"/>
    <col min="1284" max="1285" width="6.7109375" style="26" customWidth="1"/>
    <col min="1286" max="1287" width="8.28515625" style="26" customWidth="1"/>
    <col min="1288" max="1289" width="10.28515625" style="26" customWidth="1"/>
    <col min="1290" max="1290" width="15.7109375" style="26" customWidth="1"/>
    <col min="1291" max="1536" width="9.140625" style="26"/>
    <col min="1537" max="1537" width="4.28515625" style="26" customWidth="1"/>
    <col min="1538" max="1538" width="9.28515625" style="26" customWidth="1"/>
    <col min="1539" max="1539" width="36.7109375" style="26" customWidth="1"/>
    <col min="1540" max="1541" width="6.7109375" style="26" customWidth="1"/>
    <col min="1542" max="1543" width="8.28515625" style="26" customWidth="1"/>
    <col min="1544" max="1545" width="10.28515625" style="26" customWidth="1"/>
    <col min="1546" max="1546" width="15.7109375" style="26" customWidth="1"/>
    <col min="1547" max="1792" width="9.140625" style="26"/>
    <col min="1793" max="1793" width="4.28515625" style="26" customWidth="1"/>
    <col min="1794" max="1794" width="9.28515625" style="26" customWidth="1"/>
    <col min="1795" max="1795" width="36.7109375" style="26" customWidth="1"/>
    <col min="1796" max="1797" width="6.7109375" style="26" customWidth="1"/>
    <col min="1798" max="1799" width="8.28515625" style="26" customWidth="1"/>
    <col min="1800" max="1801" width="10.28515625" style="26" customWidth="1"/>
    <col min="1802" max="1802" width="15.7109375" style="26" customWidth="1"/>
    <col min="1803" max="2048" width="9.140625" style="26"/>
    <col min="2049" max="2049" width="4.28515625" style="26" customWidth="1"/>
    <col min="2050" max="2050" width="9.28515625" style="26" customWidth="1"/>
    <col min="2051" max="2051" width="36.7109375" style="26" customWidth="1"/>
    <col min="2052" max="2053" width="6.7109375" style="26" customWidth="1"/>
    <col min="2054" max="2055" width="8.28515625" style="26" customWidth="1"/>
    <col min="2056" max="2057" width="10.28515625" style="26" customWidth="1"/>
    <col min="2058" max="2058" width="15.7109375" style="26" customWidth="1"/>
    <col min="2059" max="2304" width="9.140625" style="26"/>
    <col min="2305" max="2305" width="4.28515625" style="26" customWidth="1"/>
    <col min="2306" max="2306" width="9.28515625" style="26" customWidth="1"/>
    <col min="2307" max="2307" width="36.7109375" style="26" customWidth="1"/>
    <col min="2308" max="2309" width="6.7109375" style="26" customWidth="1"/>
    <col min="2310" max="2311" width="8.28515625" style="26" customWidth="1"/>
    <col min="2312" max="2313" width="10.28515625" style="26" customWidth="1"/>
    <col min="2314" max="2314" width="15.7109375" style="26" customWidth="1"/>
    <col min="2315" max="2560" width="9.140625" style="26"/>
    <col min="2561" max="2561" width="4.28515625" style="26" customWidth="1"/>
    <col min="2562" max="2562" width="9.28515625" style="26" customWidth="1"/>
    <col min="2563" max="2563" width="36.7109375" style="26" customWidth="1"/>
    <col min="2564" max="2565" width="6.7109375" style="26" customWidth="1"/>
    <col min="2566" max="2567" width="8.28515625" style="26" customWidth="1"/>
    <col min="2568" max="2569" width="10.28515625" style="26" customWidth="1"/>
    <col min="2570" max="2570" width="15.7109375" style="26" customWidth="1"/>
    <col min="2571" max="2816" width="9.140625" style="26"/>
    <col min="2817" max="2817" width="4.28515625" style="26" customWidth="1"/>
    <col min="2818" max="2818" width="9.28515625" style="26" customWidth="1"/>
    <col min="2819" max="2819" width="36.7109375" style="26" customWidth="1"/>
    <col min="2820" max="2821" width="6.7109375" style="26" customWidth="1"/>
    <col min="2822" max="2823" width="8.28515625" style="26" customWidth="1"/>
    <col min="2824" max="2825" width="10.28515625" style="26" customWidth="1"/>
    <col min="2826" max="2826" width="15.7109375" style="26" customWidth="1"/>
    <col min="2827" max="3072" width="9.140625" style="26"/>
    <col min="3073" max="3073" width="4.28515625" style="26" customWidth="1"/>
    <col min="3074" max="3074" width="9.28515625" style="26" customWidth="1"/>
    <col min="3075" max="3075" width="36.7109375" style="26" customWidth="1"/>
    <col min="3076" max="3077" width="6.7109375" style="26" customWidth="1"/>
    <col min="3078" max="3079" width="8.28515625" style="26" customWidth="1"/>
    <col min="3080" max="3081" width="10.28515625" style="26" customWidth="1"/>
    <col min="3082" max="3082" width="15.7109375" style="26" customWidth="1"/>
    <col min="3083" max="3328" width="9.140625" style="26"/>
    <col min="3329" max="3329" width="4.28515625" style="26" customWidth="1"/>
    <col min="3330" max="3330" width="9.28515625" style="26" customWidth="1"/>
    <col min="3331" max="3331" width="36.7109375" style="26" customWidth="1"/>
    <col min="3332" max="3333" width="6.7109375" style="26" customWidth="1"/>
    <col min="3334" max="3335" width="8.28515625" style="26" customWidth="1"/>
    <col min="3336" max="3337" width="10.28515625" style="26" customWidth="1"/>
    <col min="3338" max="3338" width="15.7109375" style="26" customWidth="1"/>
    <col min="3339" max="3584" width="9.140625" style="26"/>
    <col min="3585" max="3585" width="4.28515625" style="26" customWidth="1"/>
    <col min="3586" max="3586" width="9.28515625" style="26" customWidth="1"/>
    <col min="3587" max="3587" width="36.7109375" style="26" customWidth="1"/>
    <col min="3588" max="3589" width="6.7109375" style="26" customWidth="1"/>
    <col min="3590" max="3591" width="8.28515625" style="26" customWidth="1"/>
    <col min="3592" max="3593" width="10.28515625" style="26" customWidth="1"/>
    <col min="3594" max="3594" width="15.7109375" style="26" customWidth="1"/>
    <col min="3595" max="3840" width="9.140625" style="26"/>
    <col min="3841" max="3841" width="4.28515625" style="26" customWidth="1"/>
    <col min="3842" max="3842" width="9.28515625" style="26" customWidth="1"/>
    <col min="3843" max="3843" width="36.7109375" style="26" customWidth="1"/>
    <col min="3844" max="3845" width="6.7109375" style="26" customWidth="1"/>
    <col min="3846" max="3847" width="8.28515625" style="26" customWidth="1"/>
    <col min="3848" max="3849" width="10.28515625" style="26" customWidth="1"/>
    <col min="3850" max="3850" width="15.7109375" style="26" customWidth="1"/>
    <col min="3851" max="4096" width="9.140625" style="26"/>
    <col min="4097" max="4097" width="4.28515625" style="26" customWidth="1"/>
    <col min="4098" max="4098" width="9.28515625" style="26" customWidth="1"/>
    <col min="4099" max="4099" width="36.7109375" style="26" customWidth="1"/>
    <col min="4100" max="4101" width="6.7109375" style="26" customWidth="1"/>
    <col min="4102" max="4103" width="8.28515625" style="26" customWidth="1"/>
    <col min="4104" max="4105" width="10.28515625" style="26" customWidth="1"/>
    <col min="4106" max="4106" width="15.7109375" style="26" customWidth="1"/>
    <col min="4107" max="4352" width="9.140625" style="26"/>
    <col min="4353" max="4353" width="4.28515625" style="26" customWidth="1"/>
    <col min="4354" max="4354" width="9.28515625" style="26" customWidth="1"/>
    <col min="4355" max="4355" width="36.7109375" style="26" customWidth="1"/>
    <col min="4356" max="4357" width="6.7109375" style="26" customWidth="1"/>
    <col min="4358" max="4359" width="8.28515625" style="26" customWidth="1"/>
    <col min="4360" max="4361" width="10.28515625" style="26" customWidth="1"/>
    <col min="4362" max="4362" width="15.7109375" style="26" customWidth="1"/>
    <col min="4363" max="4608" width="9.140625" style="26"/>
    <col min="4609" max="4609" width="4.28515625" style="26" customWidth="1"/>
    <col min="4610" max="4610" width="9.28515625" style="26" customWidth="1"/>
    <col min="4611" max="4611" width="36.7109375" style="26" customWidth="1"/>
    <col min="4612" max="4613" width="6.7109375" style="26" customWidth="1"/>
    <col min="4614" max="4615" width="8.28515625" style="26" customWidth="1"/>
    <col min="4616" max="4617" width="10.28515625" style="26" customWidth="1"/>
    <col min="4618" max="4618" width="15.7109375" style="26" customWidth="1"/>
    <col min="4619" max="4864" width="9.140625" style="26"/>
    <col min="4865" max="4865" width="4.28515625" style="26" customWidth="1"/>
    <col min="4866" max="4866" width="9.28515625" style="26" customWidth="1"/>
    <col min="4867" max="4867" width="36.7109375" style="26" customWidth="1"/>
    <col min="4868" max="4869" width="6.7109375" style="26" customWidth="1"/>
    <col min="4870" max="4871" width="8.28515625" style="26" customWidth="1"/>
    <col min="4872" max="4873" width="10.28515625" style="26" customWidth="1"/>
    <col min="4874" max="4874" width="15.7109375" style="26" customWidth="1"/>
    <col min="4875" max="5120" width="9.140625" style="26"/>
    <col min="5121" max="5121" width="4.28515625" style="26" customWidth="1"/>
    <col min="5122" max="5122" width="9.28515625" style="26" customWidth="1"/>
    <col min="5123" max="5123" width="36.7109375" style="26" customWidth="1"/>
    <col min="5124" max="5125" width="6.7109375" style="26" customWidth="1"/>
    <col min="5126" max="5127" width="8.28515625" style="26" customWidth="1"/>
    <col min="5128" max="5129" width="10.28515625" style="26" customWidth="1"/>
    <col min="5130" max="5130" width="15.7109375" style="26" customWidth="1"/>
    <col min="5131" max="5376" width="9.140625" style="26"/>
    <col min="5377" max="5377" width="4.28515625" style="26" customWidth="1"/>
    <col min="5378" max="5378" width="9.28515625" style="26" customWidth="1"/>
    <col min="5379" max="5379" width="36.7109375" style="26" customWidth="1"/>
    <col min="5380" max="5381" width="6.7109375" style="26" customWidth="1"/>
    <col min="5382" max="5383" width="8.28515625" style="26" customWidth="1"/>
    <col min="5384" max="5385" width="10.28515625" style="26" customWidth="1"/>
    <col min="5386" max="5386" width="15.7109375" style="26" customWidth="1"/>
    <col min="5387" max="5632" width="9.140625" style="26"/>
    <col min="5633" max="5633" width="4.28515625" style="26" customWidth="1"/>
    <col min="5634" max="5634" width="9.28515625" style="26" customWidth="1"/>
    <col min="5635" max="5635" width="36.7109375" style="26" customWidth="1"/>
    <col min="5636" max="5637" width="6.7109375" style="26" customWidth="1"/>
    <col min="5638" max="5639" width="8.28515625" style="26" customWidth="1"/>
    <col min="5640" max="5641" width="10.28515625" style="26" customWidth="1"/>
    <col min="5642" max="5642" width="15.7109375" style="26" customWidth="1"/>
    <col min="5643" max="5888" width="9.140625" style="26"/>
    <col min="5889" max="5889" width="4.28515625" style="26" customWidth="1"/>
    <col min="5890" max="5890" width="9.28515625" style="26" customWidth="1"/>
    <col min="5891" max="5891" width="36.7109375" style="26" customWidth="1"/>
    <col min="5892" max="5893" width="6.7109375" style="26" customWidth="1"/>
    <col min="5894" max="5895" width="8.28515625" style="26" customWidth="1"/>
    <col min="5896" max="5897" width="10.28515625" style="26" customWidth="1"/>
    <col min="5898" max="5898" width="15.7109375" style="26" customWidth="1"/>
    <col min="5899" max="6144" width="9.140625" style="26"/>
    <col min="6145" max="6145" width="4.28515625" style="26" customWidth="1"/>
    <col min="6146" max="6146" width="9.28515625" style="26" customWidth="1"/>
    <col min="6147" max="6147" width="36.7109375" style="26" customWidth="1"/>
    <col min="6148" max="6149" width="6.7109375" style="26" customWidth="1"/>
    <col min="6150" max="6151" width="8.28515625" style="26" customWidth="1"/>
    <col min="6152" max="6153" width="10.28515625" style="26" customWidth="1"/>
    <col min="6154" max="6154" width="15.7109375" style="26" customWidth="1"/>
    <col min="6155" max="6400" width="9.140625" style="26"/>
    <col min="6401" max="6401" width="4.28515625" style="26" customWidth="1"/>
    <col min="6402" max="6402" width="9.28515625" style="26" customWidth="1"/>
    <col min="6403" max="6403" width="36.7109375" style="26" customWidth="1"/>
    <col min="6404" max="6405" width="6.7109375" style="26" customWidth="1"/>
    <col min="6406" max="6407" width="8.28515625" style="26" customWidth="1"/>
    <col min="6408" max="6409" width="10.28515625" style="26" customWidth="1"/>
    <col min="6410" max="6410" width="15.7109375" style="26" customWidth="1"/>
    <col min="6411" max="6656" width="9.140625" style="26"/>
    <col min="6657" max="6657" width="4.28515625" style="26" customWidth="1"/>
    <col min="6658" max="6658" width="9.28515625" style="26" customWidth="1"/>
    <col min="6659" max="6659" width="36.7109375" style="26" customWidth="1"/>
    <col min="6660" max="6661" width="6.7109375" style="26" customWidth="1"/>
    <col min="6662" max="6663" width="8.28515625" style="26" customWidth="1"/>
    <col min="6664" max="6665" width="10.28515625" style="26" customWidth="1"/>
    <col min="6666" max="6666" width="15.7109375" style="26" customWidth="1"/>
    <col min="6667" max="6912" width="9.140625" style="26"/>
    <col min="6913" max="6913" width="4.28515625" style="26" customWidth="1"/>
    <col min="6914" max="6914" width="9.28515625" style="26" customWidth="1"/>
    <col min="6915" max="6915" width="36.7109375" style="26" customWidth="1"/>
    <col min="6916" max="6917" width="6.7109375" style="26" customWidth="1"/>
    <col min="6918" max="6919" width="8.28515625" style="26" customWidth="1"/>
    <col min="6920" max="6921" width="10.28515625" style="26" customWidth="1"/>
    <col min="6922" max="6922" width="15.7109375" style="26" customWidth="1"/>
    <col min="6923" max="7168" width="9.140625" style="26"/>
    <col min="7169" max="7169" width="4.28515625" style="26" customWidth="1"/>
    <col min="7170" max="7170" width="9.28515625" style="26" customWidth="1"/>
    <col min="7171" max="7171" width="36.7109375" style="26" customWidth="1"/>
    <col min="7172" max="7173" width="6.7109375" style="26" customWidth="1"/>
    <col min="7174" max="7175" width="8.28515625" style="26" customWidth="1"/>
    <col min="7176" max="7177" width="10.28515625" style="26" customWidth="1"/>
    <col min="7178" max="7178" width="15.7109375" style="26" customWidth="1"/>
    <col min="7179" max="7424" width="9.140625" style="26"/>
    <col min="7425" max="7425" width="4.28515625" style="26" customWidth="1"/>
    <col min="7426" max="7426" width="9.28515625" style="26" customWidth="1"/>
    <col min="7427" max="7427" width="36.7109375" style="26" customWidth="1"/>
    <col min="7428" max="7429" width="6.7109375" style="26" customWidth="1"/>
    <col min="7430" max="7431" width="8.28515625" style="26" customWidth="1"/>
    <col min="7432" max="7433" width="10.28515625" style="26" customWidth="1"/>
    <col min="7434" max="7434" width="15.7109375" style="26" customWidth="1"/>
    <col min="7435" max="7680" width="9.140625" style="26"/>
    <col min="7681" max="7681" width="4.28515625" style="26" customWidth="1"/>
    <col min="7682" max="7682" width="9.28515625" style="26" customWidth="1"/>
    <col min="7683" max="7683" width="36.7109375" style="26" customWidth="1"/>
    <col min="7684" max="7685" width="6.7109375" style="26" customWidth="1"/>
    <col min="7686" max="7687" width="8.28515625" style="26" customWidth="1"/>
    <col min="7688" max="7689" width="10.28515625" style="26" customWidth="1"/>
    <col min="7690" max="7690" width="15.7109375" style="26" customWidth="1"/>
    <col min="7691" max="7936" width="9.140625" style="26"/>
    <col min="7937" max="7937" width="4.28515625" style="26" customWidth="1"/>
    <col min="7938" max="7938" width="9.28515625" style="26" customWidth="1"/>
    <col min="7939" max="7939" width="36.7109375" style="26" customWidth="1"/>
    <col min="7940" max="7941" width="6.7109375" style="26" customWidth="1"/>
    <col min="7942" max="7943" width="8.28515625" style="26" customWidth="1"/>
    <col min="7944" max="7945" width="10.28515625" style="26" customWidth="1"/>
    <col min="7946" max="7946" width="15.7109375" style="26" customWidth="1"/>
    <col min="7947" max="8192" width="9.140625" style="26"/>
    <col min="8193" max="8193" width="4.28515625" style="26" customWidth="1"/>
    <col min="8194" max="8194" width="9.28515625" style="26" customWidth="1"/>
    <col min="8195" max="8195" width="36.7109375" style="26" customWidth="1"/>
    <col min="8196" max="8197" width="6.7109375" style="26" customWidth="1"/>
    <col min="8198" max="8199" width="8.28515625" style="26" customWidth="1"/>
    <col min="8200" max="8201" width="10.28515625" style="26" customWidth="1"/>
    <col min="8202" max="8202" width="15.7109375" style="26" customWidth="1"/>
    <col min="8203" max="8448" width="9.140625" style="26"/>
    <col min="8449" max="8449" width="4.28515625" style="26" customWidth="1"/>
    <col min="8450" max="8450" width="9.28515625" style="26" customWidth="1"/>
    <col min="8451" max="8451" width="36.7109375" style="26" customWidth="1"/>
    <col min="8452" max="8453" width="6.7109375" style="26" customWidth="1"/>
    <col min="8454" max="8455" width="8.28515625" style="26" customWidth="1"/>
    <col min="8456" max="8457" width="10.28515625" style="26" customWidth="1"/>
    <col min="8458" max="8458" width="15.7109375" style="26" customWidth="1"/>
    <col min="8459" max="8704" width="9.140625" style="26"/>
    <col min="8705" max="8705" width="4.28515625" style="26" customWidth="1"/>
    <col min="8706" max="8706" width="9.28515625" style="26" customWidth="1"/>
    <col min="8707" max="8707" width="36.7109375" style="26" customWidth="1"/>
    <col min="8708" max="8709" width="6.7109375" style="26" customWidth="1"/>
    <col min="8710" max="8711" width="8.28515625" style="26" customWidth="1"/>
    <col min="8712" max="8713" width="10.28515625" style="26" customWidth="1"/>
    <col min="8714" max="8714" width="15.7109375" style="26" customWidth="1"/>
    <col min="8715" max="8960" width="9.140625" style="26"/>
    <col min="8961" max="8961" width="4.28515625" style="26" customWidth="1"/>
    <col min="8962" max="8962" width="9.28515625" style="26" customWidth="1"/>
    <col min="8963" max="8963" width="36.7109375" style="26" customWidth="1"/>
    <col min="8964" max="8965" width="6.7109375" style="26" customWidth="1"/>
    <col min="8966" max="8967" width="8.28515625" style="26" customWidth="1"/>
    <col min="8968" max="8969" width="10.28515625" style="26" customWidth="1"/>
    <col min="8970" max="8970" width="15.7109375" style="26" customWidth="1"/>
    <col min="8971" max="9216" width="9.140625" style="26"/>
    <col min="9217" max="9217" width="4.28515625" style="26" customWidth="1"/>
    <col min="9218" max="9218" width="9.28515625" style="26" customWidth="1"/>
    <col min="9219" max="9219" width="36.7109375" style="26" customWidth="1"/>
    <col min="9220" max="9221" width="6.7109375" style="26" customWidth="1"/>
    <col min="9222" max="9223" width="8.28515625" style="26" customWidth="1"/>
    <col min="9224" max="9225" width="10.28515625" style="26" customWidth="1"/>
    <col min="9226" max="9226" width="15.7109375" style="26" customWidth="1"/>
    <col min="9227" max="9472" width="9.140625" style="26"/>
    <col min="9473" max="9473" width="4.28515625" style="26" customWidth="1"/>
    <col min="9474" max="9474" width="9.28515625" style="26" customWidth="1"/>
    <col min="9475" max="9475" width="36.7109375" style="26" customWidth="1"/>
    <col min="9476" max="9477" width="6.7109375" style="26" customWidth="1"/>
    <col min="9478" max="9479" width="8.28515625" style="26" customWidth="1"/>
    <col min="9480" max="9481" width="10.28515625" style="26" customWidth="1"/>
    <col min="9482" max="9482" width="15.7109375" style="26" customWidth="1"/>
    <col min="9483" max="9728" width="9.140625" style="26"/>
    <col min="9729" max="9729" width="4.28515625" style="26" customWidth="1"/>
    <col min="9730" max="9730" width="9.28515625" style="26" customWidth="1"/>
    <col min="9731" max="9731" width="36.7109375" style="26" customWidth="1"/>
    <col min="9732" max="9733" width="6.7109375" style="26" customWidth="1"/>
    <col min="9734" max="9735" width="8.28515625" style="26" customWidth="1"/>
    <col min="9736" max="9737" width="10.28515625" style="26" customWidth="1"/>
    <col min="9738" max="9738" width="15.7109375" style="26" customWidth="1"/>
    <col min="9739" max="9984" width="9.140625" style="26"/>
    <col min="9985" max="9985" width="4.28515625" style="26" customWidth="1"/>
    <col min="9986" max="9986" width="9.28515625" style="26" customWidth="1"/>
    <col min="9987" max="9987" width="36.7109375" style="26" customWidth="1"/>
    <col min="9988" max="9989" width="6.7109375" style="26" customWidth="1"/>
    <col min="9990" max="9991" width="8.28515625" style="26" customWidth="1"/>
    <col min="9992" max="9993" width="10.28515625" style="26" customWidth="1"/>
    <col min="9994" max="9994" width="15.7109375" style="26" customWidth="1"/>
    <col min="9995" max="10240" width="9.140625" style="26"/>
    <col min="10241" max="10241" width="4.28515625" style="26" customWidth="1"/>
    <col min="10242" max="10242" width="9.28515625" style="26" customWidth="1"/>
    <col min="10243" max="10243" width="36.7109375" style="26" customWidth="1"/>
    <col min="10244" max="10245" width="6.7109375" style="26" customWidth="1"/>
    <col min="10246" max="10247" width="8.28515625" style="26" customWidth="1"/>
    <col min="10248" max="10249" width="10.28515625" style="26" customWidth="1"/>
    <col min="10250" max="10250" width="15.7109375" style="26" customWidth="1"/>
    <col min="10251" max="10496" width="9.140625" style="26"/>
    <col min="10497" max="10497" width="4.28515625" style="26" customWidth="1"/>
    <col min="10498" max="10498" width="9.28515625" style="26" customWidth="1"/>
    <col min="10499" max="10499" width="36.7109375" style="26" customWidth="1"/>
    <col min="10500" max="10501" width="6.7109375" style="26" customWidth="1"/>
    <col min="10502" max="10503" width="8.28515625" style="26" customWidth="1"/>
    <col min="10504" max="10505" width="10.28515625" style="26" customWidth="1"/>
    <col min="10506" max="10506" width="15.7109375" style="26" customWidth="1"/>
    <col min="10507" max="10752" width="9.140625" style="26"/>
    <col min="10753" max="10753" width="4.28515625" style="26" customWidth="1"/>
    <col min="10754" max="10754" width="9.28515625" style="26" customWidth="1"/>
    <col min="10755" max="10755" width="36.7109375" style="26" customWidth="1"/>
    <col min="10756" max="10757" width="6.7109375" style="26" customWidth="1"/>
    <col min="10758" max="10759" width="8.28515625" style="26" customWidth="1"/>
    <col min="10760" max="10761" width="10.28515625" style="26" customWidth="1"/>
    <col min="10762" max="10762" width="15.7109375" style="26" customWidth="1"/>
    <col min="10763" max="11008" width="9.140625" style="26"/>
    <col min="11009" max="11009" width="4.28515625" style="26" customWidth="1"/>
    <col min="11010" max="11010" width="9.28515625" style="26" customWidth="1"/>
    <col min="11011" max="11011" width="36.7109375" style="26" customWidth="1"/>
    <col min="11012" max="11013" width="6.7109375" style="26" customWidth="1"/>
    <col min="11014" max="11015" width="8.28515625" style="26" customWidth="1"/>
    <col min="11016" max="11017" width="10.28515625" style="26" customWidth="1"/>
    <col min="11018" max="11018" width="15.7109375" style="26" customWidth="1"/>
    <col min="11019" max="11264" width="9.140625" style="26"/>
    <col min="11265" max="11265" width="4.28515625" style="26" customWidth="1"/>
    <col min="11266" max="11266" width="9.28515625" style="26" customWidth="1"/>
    <col min="11267" max="11267" width="36.7109375" style="26" customWidth="1"/>
    <col min="11268" max="11269" width="6.7109375" style="26" customWidth="1"/>
    <col min="11270" max="11271" width="8.28515625" style="26" customWidth="1"/>
    <col min="11272" max="11273" width="10.28515625" style="26" customWidth="1"/>
    <col min="11274" max="11274" width="15.7109375" style="26" customWidth="1"/>
    <col min="11275" max="11520" width="9.140625" style="26"/>
    <col min="11521" max="11521" width="4.28515625" style="26" customWidth="1"/>
    <col min="11522" max="11522" width="9.28515625" style="26" customWidth="1"/>
    <col min="11523" max="11523" width="36.7109375" style="26" customWidth="1"/>
    <col min="11524" max="11525" width="6.7109375" style="26" customWidth="1"/>
    <col min="11526" max="11527" width="8.28515625" style="26" customWidth="1"/>
    <col min="11528" max="11529" width="10.28515625" style="26" customWidth="1"/>
    <col min="11530" max="11530" width="15.7109375" style="26" customWidth="1"/>
    <col min="11531" max="11776" width="9.140625" style="26"/>
    <col min="11777" max="11777" width="4.28515625" style="26" customWidth="1"/>
    <col min="11778" max="11778" width="9.28515625" style="26" customWidth="1"/>
    <col min="11779" max="11779" width="36.7109375" style="26" customWidth="1"/>
    <col min="11780" max="11781" width="6.7109375" style="26" customWidth="1"/>
    <col min="11782" max="11783" width="8.28515625" style="26" customWidth="1"/>
    <col min="11784" max="11785" width="10.28515625" style="26" customWidth="1"/>
    <col min="11786" max="11786" width="15.7109375" style="26" customWidth="1"/>
    <col min="11787" max="12032" width="9.140625" style="26"/>
    <col min="12033" max="12033" width="4.28515625" style="26" customWidth="1"/>
    <col min="12034" max="12034" width="9.28515625" style="26" customWidth="1"/>
    <col min="12035" max="12035" width="36.7109375" style="26" customWidth="1"/>
    <col min="12036" max="12037" width="6.7109375" style="26" customWidth="1"/>
    <col min="12038" max="12039" width="8.28515625" style="26" customWidth="1"/>
    <col min="12040" max="12041" width="10.28515625" style="26" customWidth="1"/>
    <col min="12042" max="12042" width="15.7109375" style="26" customWidth="1"/>
    <col min="12043" max="12288" width="9.140625" style="26"/>
    <col min="12289" max="12289" width="4.28515625" style="26" customWidth="1"/>
    <col min="12290" max="12290" width="9.28515625" style="26" customWidth="1"/>
    <col min="12291" max="12291" width="36.7109375" style="26" customWidth="1"/>
    <col min="12292" max="12293" width="6.7109375" style="26" customWidth="1"/>
    <col min="12294" max="12295" width="8.28515625" style="26" customWidth="1"/>
    <col min="12296" max="12297" width="10.28515625" style="26" customWidth="1"/>
    <col min="12298" max="12298" width="15.7109375" style="26" customWidth="1"/>
    <col min="12299" max="12544" width="9.140625" style="26"/>
    <col min="12545" max="12545" width="4.28515625" style="26" customWidth="1"/>
    <col min="12546" max="12546" width="9.28515625" style="26" customWidth="1"/>
    <col min="12547" max="12547" width="36.7109375" style="26" customWidth="1"/>
    <col min="12548" max="12549" width="6.7109375" style="26" customWidth="1"/>
    <col min="12550" max="12551" width="8.28515625" style="26" customWidth="1"/>
    <col min="12552" max="12553" width="10.28515625" style="26" customWidth="1"/>
    <col min="12554" max="12554" width="15.7109375" style="26" customWidth="1"/>
    <col min="12555" max="12800" width="9.140625" style="26"/>
    <col min="12801" max="12801" width="4.28515625" style="26" customWidth="1"/>
    <col min="12802" max="12802" width="9.28515625" style="26" customWidth="1"/>
    <col min="12803" max="12803" width="36.7109375" style="26" customWidth="1"/>
    <col min="12804" max="12805" width="6.7109375" style="26" customWidth="1"/>
    <col min="12806" max="12807" width="8.28515625" style="26" customWidth="1"/>
    <col min="12808" max="12809" width="10.28515625" style="26" customWidth="1"/>
    <col min="12810" max="12810" width="15.7109375" style="26" customWidth="1"/>
    <col min="12811" max="13056" width="9.140625" style="26"/>
    <col min="13057" max="13057" width="4.28515625" style="26" customWidth="1"/>
    <col min="13058" max="13058" width="9.28515625" style="26" customWidth="1"/>
    <col min="13059" max="13059" width="36.7109375" style="26" customWidth="1"/>
    <col min="13060" max="13061" width="6.7109375" style="26" customWidth="1"/>
    <col min="13062" max="13063" width="8.28515625" style="26" customWidth="1"/>
    <col min="13064" max="13065" width="10.28515625" style="26" customWidth="1"/>
    <col min="13066" max="13066" width="15.7109375" style="26" customWidth="1"/>
    <col min="13067" max="13312" width="9.140625" style="26"/>
    <col min="13313" max="13313" width="4.28515625" style="26" customWidth="1"/>
    <col min="13314" max="13314" width="9.28515625" style="26" customWidth="1"/>
    <col min="13315" max="13315" width="36.7109375" style="26" customWidth="1"/>
    <col min="13316" max="13317" width="6.7109375" style="26" customWidth="1"/>
    <col min="13318" max="13319" width="8.28515625" style="26" customWidth="1"/>
    <col min="13320" max="13321" width="10.28515625" style="26" customWidth="1"/>
    <col min="13322" max="13322" width="15.7109375" style="26" customWidth="1"/>
    <col min="13323" max="13568" width="9.140625" style="26"/>
    <col min="13569" max="13569" width="4.28515625" style="26" customWidth="1"/>
    <col min="13570" max="13570" width="9.28515625" style="26" customWidth="1"/>
    <col min="13571" max="13571" width="36.7109375" style="26" customWidth="1"/>
    <col min="13572" max="13573" width="6.7109375" style="26" customWidth="1"/>
    <col min="13574" max="13575" width="8.28515625" style="26" customWidth="1"/>
    <col min="13576" max="13577" width="10.28515625" style="26" customWidth="1"/>
    <col min="13578" max="13578" width="15.7109375" style="26" customWidth="1"/>
    <col min="13579" max="13824" width="9.140625" style="26"/>
    <col min="13825" max="13825" width="4.28515625" style="26" customWidth="1"/>
    <col min="13826" max="13826" width="9.28515625" style="26" customWidth="1"/>
    <col min="13827" max="13827" width="36.7109375" style="26" customWidth="1"/>
    <col min="13828" max="13829" width="6.7109375" style="26" customWidth="1"/>
    <col min="13830" max="13831" width="8.28515625" style="26" customWidth="1"/>
    <col min="13832" max="13833" width="10.28515625" style="26" customWidth="1"/>
    <col min="13834" max="13834" width="15.7109375" style="26" customWidth="1"/>
    <col min="13835" max="14080" width="9.140625" style="26"/>
    <col min="14081" max="14081" width="4.28515625" style="26" customWidth="1"/>
    <col min="14082" max="14082" width="9.28515625" style="26" customWidth="1"/>
    <col min="14083" max="14083" width="36.7109375" style="26" customWidth="1"/>
    <col min="14084" max="14085" width="6.7109375" style="26" customWidth="1"/>
    <col min="14086" max="14087" width="8.28515625" style="26" customWidth="1"/>
    <col min="14088" max="14089" width="10.28515625" style="26" customWidth="1"/>
    <col min="14090" max="14090" width="15.7109375" style="26" customWidth="1"/>
    <col min="14091" max="14336" width="9.140625" style="26"/>
    <col min="14337" max="14337" width="4.28515625" style="26" customWidth="1"/>
    <col min="14338" max="14338" width="9.28515625" style="26" customWidth="1"/>
    <col min="14339" max="14339" width="36.7109375" style="26" customWidth="1"/>
    <col min="14340" max="14341" width="6.7109375" style="26" customWidth="1"/>
    <col min="14342" max="14343" width="8.28515625" style="26" customWidth="1"/>
    <col min="14344" max="14345" width="10.28515625" style="26" customWidth="1"/>
    <col min="14346" max="14346" width="15.7109375" style="26" customWidth="1"/>
    <col min="14347" max="14592" width="9.140625" style="26"/>
    <col min="14593" max="14593" width="4.28515625" style="26" customWidth="1"/>
    <col min="14594" max="14594" width="9.28515625" style="26" customWidth="1"/>
    <col min="14595" max="14595" width="36.7109375" style="26" customWidth="1"/>
    <col min="14596" max="14597" width="6.7109375" style="26" customWidth="1"/>
    <col min="14598" max="14599" width="8.28515625" style="26" customWidth="1"/>
    <col min="14600" max="14601" width="10.28515625" style="26" customWidth="1"/>
    <col min="14602" max="14602" width="15.7109375" style="26" customWidth="1"/>
    <col min="14603" max="14848" width="9.140625" style="26"/>
    <col min="14849" max="14849" width="4.28515625" style="26" customWidth="1"/>
    <col min="14850" max="14850" width="9.28515625" style="26" customWidth="1"/>
    <col min="14851" max="14851" width="36.7109375" style="26" customWidth="1"/>
    <col min="14852" max="14853" width="6.7109375" style="26" customWidth="1"/>
    <col min="14854" max="14855" width="8.28515625" style="26" customWidth="1"/>
    <col min="14856" max="14857" width="10.28515625" style="26" customWidth="1"/>
    <col min="14858" max="14858" width="15.7109375" style="26" customWidth="1"/>
    <col min="14859" max="15104" width="9.140625" style="26"/>
    <col min="15105" max="15105" width="4.28515625" style="26" customWidth="1"/>
    <col min="15106" max="15106" width="9.28515625" style="26" customWidth="1"/>
    <col min="15107" max="15107" width="36.7109375" style="26" customWidth="1"/>
    <col min="15108" max="15109" width="6.7109375" style="26" customWidth="1"/>
    <col min="15110" max="15111" width="8.28515625" style="26" customWidth="1"/>
    <col min="15112" max="15113" width="10.28515625" style="26" customWidth="1"/>
    <col min="15114" max="15114" width="15.7109375" style="26" customWidth="1"/>
    <col min="15115" max="15360" width="9.140625" style="26"/>
    <col min="15361" max="15361" width="4.28515625" style="26" customWidth="1"/>
    <col min="15362" max="15362" width="9.28515625" style="26" customWidth="1"/>
    <col min="15363" max="15363" width="36.7109375" style="26" customWidth="1"/>
    <col min="15364" max="15365" width="6.7109375" style="26" customWidth="1"/>
    <col min="15366" max="15367" width="8.28515625" style="26" customWidth="1"/>
    <col min="15368" max="15369" width="10.28515625" style="26" customWidth="1"/>
    <col min="15370" max="15370" width="15.7109375" style="26" customWidth="1"/>
    <col min="15371" max="15616" width="9.140625" style="26"/>
    <col min="15617" max="15617" width="4.28515625" style="26" customWidth="1"/>
    <col min="15618" max="15618" width="9.28515625" style="26" customWidth="1"/>
    <col min="15619" max="15619" width="36.7109375" style="26" customWidth="1"/>
    <col min="15620" max="15621" width="6.7109375" style="26" customWidth="1"/>
    <col min="15622" max="15623" width="8.28515625" style="26" customWidth="1"/>
    <col min="15624" max="15625" width="10.28515625" style="26" customWidth="1"/>
    <col min="15626" max="15626" width="15.7109375" style="26" customWidth="1"/>
    <col min="15627" max="15872" width="9.140625" style="26"/>
    <col min="15873" max="15873" width="4.28515625" style="26" customWidth="1"/>
    <col min="15874" max="15874" width="9.28515625" style="26" customWidth="1"/>
    <col min="15875" max="15875" width="36.7109375" style="26" customWidth="1"/>
    <col min="15876" max="15877" width="6.7109375" style="26" customWidth="1"/>
    <col min="15878" max="15879" width="8.28515625" style="26" customWidth="1"/>
    <col min="15880" max="15881" width="10.28515625" style="26" customWidth="1"/>
    <col min="15882" max="15882" width="15.7109375" style="26" customWidth="1"/>
    <col min="15883" max="16128" width="9.140625" style="26"/>
    <col min="16129" max="16129" width="4.28515625" style="26" customWidth="1"/>
    <col min="16130" max="16130" width="9.28515625" style="26" customWidth="1"/>
    <col min="16131" max="16131" width="36.7109375" style="26" customWidth="1"/>
    <col min="16132" max="16133" width="6.7109375" style="26" customWidth="1"/>
    <col min="16134" max="16135" width="8.28515625" style="26" customWidth="1"/>
    <col min="16136" max="16137" width="10.28515625" style="26" customWidth="1"/>
    <col min="16138" max="16138" width="15.7109375" style="26" customWidth="1"/>
    <col min="16139" max="16384" width="9.140625" style="26"/>
  </cols>
  <sheetData>
    <row r="1" spans="1:9" s="24" customFormat="1" ht="25.5" x14ac:dyDescent="0.25">
      <c r="A1" s="21" t="s">
        <v>33</v>
      </c>
      <c r="B1" s="22" t="s">
        <v>34</v>
      </c>
      <c r="C1" s="22" t="s">
        <v>35</v>
      </c>
      <c r="D1" s="23" t="s">
        <v>36</v>
      </c>
      <c r="E1" s="22" t="s">
        <v>37</v>
      </c>
      <c r="F1" s="23" t="s">
        <v>38</v>
      </c>
      <c r="G1" s="23" t="s">
        <v>39</v>
      </c>
      <c r="H1" s="23" t="s">
        <v>40</v>
      </c>
      <c r="I1" s="23" t="s">
        <v>41</v>
      </c>
    </row>
    <row r="2" spans="1:9" ht="63.75" x14ac:dyDescent="0.25">
      <c r="A2" s="25">
        <v>1</v>
      </c>
      <c r="B2" s="26" t="s">
        <v>82</v>
      </c>
      <c r="C2" s="27" t="s">
        <v>83</v>
      </c>
      <c r="D2" s="28">
        <v>96.3</v>
      </c>
      <c r="E2" s="26" t="s">
        <v>51</v>
      </c>
      <c r="H2" s="28">
        <f>ROUND(D2*F2, 0)</f>
        <v>0</v>
      </c>
      <c r="I2" s="28">
        <f>ROUND(D2*G2, 0)</f>
        <v>0</v>
      </c>
    </row>
    <row r="4" spans="1:9" ht="63.75" x14ac:dyDescent="0.25">
      <c r="A4" s="25">
        <v>2</v>
      </c>
      <c r="B4" s="26" t="s">
        <v>84</v>
      </c>
      <c r="C4" s="27" t="s">
        <v>85</v>
      </c>
      <c r="D4" s="28">
        <v>96.3</v>
      </c>
      <c r="E4" s="26" t="s">
        <v>51</v>
      </c>
      <c r="H4" s="28">
        <f>ROUND(D4*F4, 0)</f>
        <v>0</v>
      </c>
      <c r="I4" s="28">
        <f>ROUND(D4*G4, 0)</f>
        <v>0</v>
      </c>
    </row>
    <row r="6" spans="1:9" ht="51" x14ac:dyDescent="0.25">
      <c r="A6" s="25">
        <v>3</v>
      </c>
      <c r="B6" s="26" t="s">
        <v>86</v>
      </c>
      <c r="C6" s="27" t="s">
        <v>87</v>
      </c>
      <c r="D6" s="28">
        <v>13</v>
      </c>
      <c r="E6" s="26" t="s">
        <v>70</v>
      </c>
      <c r="H6" s="28">
        <f>ROUND(D6*F6, 0)</f>
        <v>0</v>
      </c>
      <c r="I6" s="28">
        <f>ROUND(D6*G6, 0)</f>
        <v>0</v>
      </c>
    </row>
    <row r="8" spans="1:9" ht="38.25" x14ac:dyDescent="0.25">
      <c r="A8" s="25">
        <v>4</v>
      </c>
      <c r="B8" s="26" t="s">
        <v>88</v>
      </c>
      <c r="C8" s="27" t="s">
        <v>89</v>
      </c>
      <c r="D8" s="28">
        <v>5.04</v>
      </c>
      <c r="E8" s="26" t="s">
        <v>51</v>
      </c>
      <c r="H8" s="28">
        <f>ROUND(D8*F8, 0)</f>
        <v>0</v>
      </c>
      <c r="I8" s="28">
        <f>ROUND(D8*G8, 0)</f>
        <v>0</v>
      </c>
    </row>
    <row r="10" spans="1:9" ht="76.5" x14ac:dyDescent="0.25">
      <c r="A10" s="25">
        <v>5</v>
      </c>
      <c r="B10" s="26" t="s">
        <v>90</v>
      </c>
      <c r="C10" s="27" t="s">
        <v>91</v>
      </c>
      <c r="D10" s="28">
        <v>13</v>
      </c>
      <c r="E10" s="26" t="s">
        <v>70</v>
      </c>
      <c r="H10" s="28">
        <f>ROUND(D10*F10, 0)</f>
        <v>0</v>
      </c>
      <c r="I10" s="28">
        <f>ROUND(D10*G10, 0)</f>
        <v>0</v>
      </c>
    </row>
    <row r="12" spans="1:9" ht="51" x14ac:dyDescent="0.25">
      <c r="A12" s="25">
        <v>6</v>
      </c>
      <c r="B12" s="26" t="s">
        <v>92</v>
      </c>
      <c r="C12" s="27" t="s">
        <v>93</v>
      </c>
      <c r="D12" s="28">
        <v>5.04</v>
      </c>
      <c r="E12" s="26" t="s">
        <v>51</v>
      </c>
      <c r="H12" s="28">
        <f>ROUND(D12*F12, 0)</f>
        <v>0</v>
      </c>
      <c r="I12" s="28">
        <f>ROUND(D12*G12, 0)</f>
        <v>0</v>
      </c>
    </row>
    <row r="14" spans="1:9" ht="63.75" x14ac:dyDescent="0.25">
      <c r="A14" s="25">
        <v>7</v>
      </c>
      <c r="B14" s="26" t="s">
        <v>94</v>
      </c>
      <c r="C14" s="27" t="s">
        <v>95</v>
      </c>
      <c r="D14" s="28">
        <v>5.76</v>
      </c>
      <c r="E14" s="26" t="s">
        <v>51</v>
      </c>
      <c r="H14" s="28">
        <f>ROUND(D14*F14, 0)</f>
        <v>0</v>
      </c>
      <c r="I14" s="28">
        <f>ROUND(D14*G14, 0)</f>
        <v>0</v>
      </c>
    </row>
    <row r="16" spans="1:9" ht="63.75" x14ac:dyDescent="0.25">
      <c r="A16" s="25">
        <v>8</v>
      </c>
      <c r="B16" s="26" t="s">
        <v>96</v>
      </c>
      <c r="C16" s="27" t="s">
        <v>97</v>
      </c>
      <c r="D16" s="28">
        <v>5.76</v>
      </c>
      <c r="E16" s="26" t="s">
        <v>51</v>
      </c>
      <c r="H16" s="28">
        <f>ROUND(D16*F16, 0)</f>
        <v>0</v>
      </c>
      <c r="I16" s="28">
        <f>ROUND(D16*G16, 0)</f>
        <v>0</v>
      </c>
    </row>
    <row r="18" spans="1:9" ht="76.5" x14ac:dyDescent="0.25">
      <c r="A18" s="25">
        <v>9</v>
      </c>
      <c r="B18" s="26" t="s">
        <v>98</v>
      </c>
      <c r="C18" s="27" t="s">
        <v>99</v>
      </c>
      <c r="D18" s="28">
        <v>96.3</v>
      </c>
      <c r="E18" s="26" t="s">
        <v>51</v>
      </c>
      <c r="H18" s="28">
        <f>ROUND(D18*F18, 0)</f>
        <v>0</v>
      </c>
      <c r="I18" s="28">
        <f>ROUND(D18*G18, 0)</f>
        <v>0</v>
      </c>
    </row>
    <row r="20" spans="1:9" ht="76.5" x14ac:dyDescent="0.25">
      <c r="A20" s="25">
        <v>10</v>
      </c>
      <c r="B20" s="26" t="s">
        <v>100</v>
      </c>
      <c r="C20" s="27" t="s">
        <v>101</v>
      </c>
      <c r="D20" s="28">
        <v>96.3</v>
      </c>
      <c r="E20" s="26" t="s">
        <v>51</v>
      </c>
      <c r="H20" s="28">
        <f>ROUND(D20*F20, 0)</f>
        <v>0</v>
      </c>
      <c r="I20" s="28">
        <f>ROUND(D20*G20, 0)</f>
        <v>0</v>
      </c>
    </row>
    <row r="22" spans="1:9" ht="51" x14ac:dyDescent="0.25">
      <c r="A22" s="25">
        <v>11</v>
      </c>
      <c r="B22" s="26" t="s">
        <v>102</v>
      </c>
      <c r="C22" s="27" t="s">
        <v>103</v>
      </c>
      <c r="D22" s="28">
        <v>13</v>
      </c>
      <c r="E22" s="26" t="s">
        <v>70</v>
      </c>
      <c r="H22" s="28">
        <f>ROUND(D22*F22, 0)</f>
        <v>0</v>
      </c>
      <c r="I22" s="28">
        <f>ROUND(D22*G22, 0)</f>
        <v>0</v>
      </c>
    </row>
    <row r="24" spans="1:9" ht="38.25" x14ac:dyDescent="0.25">
      <c r="A24" s="25">
        <v>12</v>
      </c>
      <c r="B24" s="26" t="s">
        <v>104</v>
      </c>
      <c r="C24" s="27" t="s">
        <v>105</v>
      </c>
      <c r="D24" s="28">
        <v>5.04</v>
      </c>
      <c r="E24" s="26" t="s">
        <v>51</v>
      </c>
      <c r="H24" s="28">
        <f>ROUND(D24*F24, 0)</f>
        <v>0</v>
      </c>
      <c r="I24" s="28">
        <f>ROUND(D24*G24, 0)</f>
        <v>0</v>
      </c>
    </row>
    <row r="26" spans="1:9" ht="89.25" x14ac:dyDescent="0.25">
      <c r="A26" s="25">
        <v>13</v>
      </c>
      <c r="B26" s="26" t="s">
        <v>106</v>
      </c>
      <c r="C26" s="27" t="s">
        <v>107</v>
      </c>
      <c r="D26" s="28">
        <v>13</v>
      </c>
      <c r="E26" s="26" t="s">
        <v>70</v>
      </c>
      <c r="H26" s="28">
        <f>ROUND(D26*F26, 0)</f>
        <v>0</v>
      </c>
      <c r="I26" s="28">
        <f>ROUND(D26*G26, 0)</f>
        <v>0</v>
      </c>
    </row>
    <row r="28" spans="1:9" ht="63.75" x14ac:dyDescent="0.25">
      <c r="A28" s="25">
        <v>14</v>
      </c>
      <c r="B28" s="26" t="s">
        <v>108</v>
      </c>
      <c r="C28" s="27" t="s">
        <v>109</v>
      </c>
      <c r="D28" s="28">
        <v>5.04</v>
      </c>
      <c r="E28" s="26" t="s">
        <v>51</v>
      </c>
      <c r="H28" s="28">
        <f>ROUND(D28*F28, 0)</f>
        <v>0</v>
      </c>
      <c r="I28" s="28">
        <f>ROUND(D28*G28, 0)</f>
        <v>0</v>
      </c>
    </row>
    <row r="30" spans="1:9" ht="76.5" x14ac:dyDescent="0.25">
      <c r="A30" s="25">
        <v>15</v>
      </c>
      <c r="B30" s="26" t="s">
        <v>110</v>
      </c>
      <c r="C30" s="27" t="s">
        <v>111</v>
      </c>
      <c r="D30" s="28">
        <v>13</v>
      </c>
      <c r="E30" s="26" t="s">
        <v>70</v>
      </c>
      <c r="H30" s="28">
        <f>ROUND(D30*F30, 0)</f>
        <v>0</v>
      </c>
      <c r="I30" s="28">
        <f>ROUND(D30*G30, 0)</f>
        <v>0</v>
      </c>
    </row>
    <row r="32" spans="1:9" ht="63.75" x14ac:dyDescent="0.25">
      <c r="A32" s="25">
        <v>16</v>
      </c>
      <c r="B32" s="26" t="s">
        <v>112</v>
      </c>
      <c r="C32" s="27" t="s">
        <v>113</v>
      </c>
      <c r="D32" s="28">
        <v>5.04</v>
      </c>
      <c r="E32" s="26" t="s">
        <v>51</v>
      </c>
      <c r="H32" s="28">
        <f>ROUND(D32*F32, 0)</f>
        <v>0</v>
      </c>
      <c r="I32" s="28">
        <f>ROUND(D32*G32, 0)</f>
        <v>0</v>
      </c>
    </row>
    <row r="34" spans="1:9" ht="89.25" x14ac:dyDescent="0.25">
      <c r="A34" s="25">
        <v>17</v>
      </c>
      <c r="B34" s="26" t="s">
        <v>114</v>
      </c>
      <c r="C34" s="27" t="s">
        <v>115</v>
      </c>
      <c r="D34" s="28">
        <v>13</v>
      </c>
      <c r="E34" s="26" t="s">
        <v>70</v>
      </c>
      <c r="H34" s="28">
        <f>ROUND(D34*F34, 0)</f>
        <v>0</v>
      </c>
      <c r="I34" s="28">
        <f>ROUND(D34*G34, 0)</f>
        <v>0</v>
      </c>
    </row>
    <row r="36" spans="1:9" ht="63.75" x14ac:dyDescent="0.25">
      <c r="A36" s="25">
        <v>18</v>
      </c>
      <c r="B36" s="26" t="s">
        <v>116</v>
      </c>
      <c r="C36" s="27" t="s">
        <v>117</v>
      </c>
      <c r="D36" s="28">
        <v>5.04</v>
      </c>
      <c r="E36" s="26" t="s">
        <v>51</v>
      </c>
      <c r="H36" s="28">
        <f>ROUND(D36*F36, 0)</f>
        <v>0</v>
      </c>
      <c r="I36" s="28">
        <f>ROUND(D36*G36, 0)</f>
        <v>0</v>
      </c>
    </row>
    <row r="38" spans="1:9" ht="63.75" x14ac:dyDescent="0.25">
      <c r="A38" s="25">
        <v>19</v>
      </c>
      <c r="B38" s="26" t="s">
        <v>118</v>
      </c>
      <c r="C38" s="27" t="s">
        <v>119</v>
      </c>
      <c r="D38" s="28">
        <v>5.76</v>
      </c>
      <c r="E38" s="26" t="s">
        <v>51</v>
      </c>
      <c r="H38" s="28">
        <f>ROUND(D38*F38, 0)</f>
        <v>0</v>
      </c>
      <c r="I38" s="28">
        <f>ROUND(D38*G38, 0)</f>
        <v>0</v>
      </c>
    </row>
    <row r="40" spans="1:9" ht="63.75" x14ac:dyDescent="0.25">
      <c r="A40" s="25">
        <v>20</v>
      </c>
      <c r="B40" s="26" t="s">
        <v>120</v>
      </c>
      <c r="C40" s="27" t="s">
        <v>121</v>
      </c>
      <c r="D40" s="28">
        <v>5.76</v>
      </c>
      <c r="E40" s="26" t="s">
        <v>51</v>
      </c>
      <c r="H40" s="28">
        <f>ROUND(D40*F40, 0)</f>
        <v>0</v>
      </c>
      <c r="I40" s="28">
        <f>ROUND(D40*G40, 0)</f>
        <v>0</v>
      </c>
    </row>
    <row r="42" spans="1:9" ht="63.75" x14ac:dyDescent="0.25">
      <c r="A42" s="25">
        <v>21</v>
      </c>
      <c r="B42" s="26" t="s">
        <v>122</v>
      </c>
      <c r="C42" s="27" t="s">
        <v>123</v>
      </c>
      <c r="D42" s="28">
        <v>5.76</v>
      </c>
      <c r="E42" s="26" t="s">
        <v>51</v>
      </c>
      <c r="H42" s="28">
        <f>ROUND(D42*F42, 0)</f>
        <v>0</v>
      </c>
      <c r="I42" s="28">
        <f>ROUND(D42*G42, 0)</f>
        <v>0</v>
      </c>
    </row>
    <row r="44" spans="1:9" s="29" customFormat="1" x14ac:dyDescent="0.25">
      <c r="A44" s="21"/>
      <c r="B44" s="22"/>
      <c r="C44" s="22" t="s">
        <v>48</v>
      </c>
      <c r="D44" s="23"/>
      <c r="E44" s="22"/>
      <c r="F44" s="23"/>
      <c r="G44" s="23"/>
      <c r="H44" s="23">
        <f>ROUND(SUM(H2:H43),0)</f>
        <v>0</v>
      </c>
      <c r="I44" s="23">
        <f>ROUND(SUM(I2:I43),0)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12</vt:i4>
      </vt:variant>
    </vt:vector>
  </HeadingPairs>
  <TitlesOfParts>
    <vt:vector size="12" baseType="lpstr">
      <vt:lpstr>Záradék</vt:lpstr>
      <vt:lpstr>Összesítő</vt:lpstr>
      <vt:lpstr>Irtás, föld- és sziklamunka</vt:lpstr>
      <vt:lpstr>Vakolás és rabicolás</vt:lpstr>
      <vt:lpstr>Hideg- és melegburkolatok készí</vt:lpstr>
      <vt:lpstr>Bádogozás</vt:lpstr>
      <vt:lpstr>Fa- és műanyag szerkezet elhely</vt:lpstr>
      <vt:lpstr>Fém nyílászáró és épületlakatos</vt:lpstr>
      <vt:lpstr>Felületképzés</vt:lpstr>
      <vt:lpstr>Szigetelés</vt:lpstr>
      <vt:lpstr>Elektromosenergia-ellátás, vill</vt:lpstr>
      <vt:lpstr>Épületautomatika, -felügyelet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 Istvánné</dc:creator>
  <cp:lastModifiedBy>Vas Istvánné</cp:lastModifiedBy>
  <dcterms:created xsi:type="dcterms:W3CDTF">2018-01-25T12:25:33Z</dcterms:created>
  <dcterms:modified xsi:type="dcterms:W3CDTF">2018-01-25T12:57:21Z</dcterms:modified>
</cp:coreProperties>
</file>