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Záradék" sheetId="1" r:id="rId1"/>
    <sheet name="Összesítő" sheetId="2" r:id="rId2"/>
    <sheet name="Általános épületgépészeti szige" sheetId="3" r:id="rId3"/>
  </sheets>
  <calcPr calcId="145621"/>
</workbook>
</file>

<file path=xl/calcChain.xml><?xml version="1.0" encoding="utf-8"?>
<calcChain xmlns="http://schemas.openxmlformats.org/spreadsheetml/2006/main">
  <c r="I26" i="3" l="1"/>
  <c r="H26" i="3"/>
  <c r="I24" i="3"/>
  <c r="H24" i="3"/>
  <c r="I22" i="3"/>
  <c r="H22" i="3"/>
  <c r="I20" i="3"/>
  <c r="H20" i="3"/>
  <c r="I18" i="3"/>
  <c r="H18" i="3"/>
  <c r="I16" i="3"/>
  <c r="H16" i="3"/>
  <c r="I14" i="3"/>
  <c r="H14" i="3"/>
  <c r="I12" i="3"/>
  <c r="H12" i="3"/>
  <c r="I10" i="3"/>
  <c r="H10" i="3"/>
  <c r="I8" i="3"/>
  <c r="H8" i="3"/>
  <c r="I6" i="3"/>
  <c r="H6" i="3"/>
  <c r="I4" i="3"/>
  <c r="H4" i="3"/>
  <c r="I2" i="3"/>
  <c r="H2" i="3"/>
  <c r="H28" i="3" l="1"/>
  <c r="B2" i="2" s="1"/>
  <c r="B3" i="2" s="1"/>
  <c r="C24" i="1" s="1"/>
  <c r="C25" i="1" s="1"/>
  <c r="C26" i="1" s="1"/>
  <c r="C27" i="1" s="1"/>
  <c r="C28" i="1" s="1"/>
  <c r="I28" i="3"/>
  <c r="C2" i="2" s="1"/>
  <c r="C3" i="2" s="1"/>
  <c r="D24" i="1" s="1"/>
  <c r="D25" i="1" s="1"/>
</calcChain>
</file>

<file path=xl/sharedStrings.xml><?xml version="1.0" encoding="utf-8"?>
<sst xmlns="http://schemas.openxmlformats.org/spreadsheetml/2006/main" count="81" uniqueCount="60">
  <si>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</si>
  <si>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</si>
  <si>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</si>
  <si>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</si>
  <si>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fűtéskorszerűsítése   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</si>
  <si>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</si>
  <si>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</si>
  <si>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</si>
  <si>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</si>
  <si>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</si>
  <si>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</si>
  <si>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</si>
  <si>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</si>
  <si>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</si>
  <si>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</si>
  <si>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</si>
  <si>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</si>
  <si>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</si>
  <si>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</si>
  <si>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</si>
  <si>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Általános épületgépészeti szigetelés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</si>
  <si>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</si>
  <si>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</si>
  <si>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</si>
  <si>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</si>
  <si>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</si>
  <si>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</si>
  <si>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</si>
  <si>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</si>
  <si>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</si>
  <si>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</si>
  <si>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80-000-1.1</t>
  </si>
  <si>
    <t>6db 100kw kondenzációs gázkazán cseréje</t>
  </si>
  <si>
    <t>klt</t>
  </si>
  <si>
    <t>80-000-1.2</t>
  </si>
  <si>
    <t>Gázkazán tartószerkezete</t>
  </si>
  <si>
    <t>80-000-2</t>
  </si>
  <si>
    <t>Kaszkád modul gázkazánokhoz</t>
  </si>
  <si>
    <t>80-000-3</t>
  </si>
  <si>
    <t>Saválló kémény kaszkád</t>
  </si>
  <si>
    <t>80-000-4</t>
  </si>
  <si>
    <t>Fűtési osztók</t>
  </si>
  <si>
    <t>80-000-5</t>
  </si>
  <si>
    <t>Csatlakozók, idomok, csövek, elzárók, szűrők</t>
  </si>
  <si>
    <t>80-000-6.1</t>
  </si>
  <si>
    <t>Szivattyúk, szelepek, mágnes szelemek, motoros keverőszelepek, karimák, iszapleválasztók, buborék leválasztók, hidraulikus váltó</t>
  </si>
  <si>
    <t>80-000-6.2</t>
  </si>
  <si>
    <t>2db 1m3 HMV tartály</t>
  </si>
  <si>
    <t>80-000-7</t>
  </si>
  <si>
    <t>HMV tartályokhoz cirkulációs szivattyú, szabályozó szelepek, csatlakozók, csövek, idomok</t>
  </si>
  <si>
    <t>80-000-8</t>
  </si>
  <si>
    <t>Gáz műszaki átadás-átvétel, kémény átadás-átvétel, gáztervezés, engedélyeztetés</t>
  </si>
  <si>
    <t>80-000-9.1</t>
  </si>
  <si>
    <t>Csőregiszterek bontása</t>
  </si>
  <si>
    <t>80-000-9.2</t>
  </si>
  <si>
    <t>Radiátorok cseréje különböző méretekben, folyosók, tantermek, kollégiumi hálók, tornaterem</t>
  </si>
  <si>
    <t>80-000-10.1</t>
  </si>
  <si>
    <t>Radiátor szelepek cseréje</t>
  </si>
  <si>
    <t>Munkanem összesen:</t>
  </si>
  <si>
    <t>HBM-i Általános Iskola, Gimnázium és Kollégium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</si>
</sst>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" workbookViewId="0">
      <selection activeCell="A17" sqref="A17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29"/>
      <c r="B1" s="22"/>
      <c r="C1" s="22"/>
      <c r="D1" s="22"/>
    </row>
    <row r="2" spans="1:4" s="1" customFormat="1" x14ac:dyDescent="0.25">
      <c r="A2" s="29"/>
      <c r="B2" s="22"/>
      <c r="C2" s="22"/>
      <c r="D2" s="22"/>
    </row>
    <row r="3" spans="1:4" s="1" customFormat="1" x14ac:dyDescent="0.25">
      <c r="A3" s="29"/>
      <c r="B3" s="22"/>
      <c r="C3" s="22"/>
      <c r="D3" s="22"/>
    </row>
    <row r="4" spans="1:4" x14ac:dyDescent="0.25">
      <c r="A4" s="21"/>
      <c r="B4" s="22"/>
      <c r="C4" s="22"/>
      <c r="D4" s="22"/>
    </row>
    <row r="5" spans="1:4" x14ac:dyDescent="0.25">
      <c r="A5" s="21"/>
      <c r="B5" s="22"/>
      <c r="C5" s="22"/>
      <c r="D5" s="22"/>
    </row>
    <row r="6" spans="1:4" x14ac:dyDescent="0.25">
      <c r="A6" s="21"/>
      <c r="B6" s="22"/>
      <c r="C6" s="22"/>
      <c r="D6" s="22"/>
    </row>
    <row r="7" spans="1:4" x14ac:dyDescent="0.25">
      <c r="A7" s="21"/>
      <c r="B7" s="22"/>
      <c r="C7" s="22"/>
      <c r="D7" s="22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59</v>
      </c>
    </row>
    <row r="17" spans="1:4" x14ac:dyDescent="0.25">
      <c r="A17" s="2" t="s">
        <v>4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23" t="s">
        <v>7</v>
      </c>
      <c r="B22" s="24"/>
      <c r="C22" s="24"/>
      <c r="D22" s="24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20">
        <f>+Összesítő!B3</f>
        <v>0</v>
      </c>
      <c r="D24" s="20">
        <f>+Összesítő!C3</f>
        <v>0</v>
      </c>
    </row>
    <row r="25" spans="1:4" x14ac:dyDescent="0.25">
      <c r="A25" s="4" t="s">
        <v>12</v>
      </c>
      <c r="B25" s="4"/>
      <c r="C25" s="20">
        <f>ROUND(C24,0)</f>
        <v>0</v>
      </c>
      <c r="D25" s="20">
        <f>ROUND(D24,0)</f>
        <v>0</v>
      </c>
    </row>
    <row r="26" spans="1:4" x14ac:dyDescent="0.25">
      <c r="A26" s="2" t="s">
        <v>13</v>
      </c>
      <c r="C26" s="25">
        <f>ROUND(C25+D25,0)</f>
        <v>0</v>
      </c>
      <c r="D26" s="25"/>
    </row>
    <row r="27" spans="1:4" x14ac:dyDescent="0.25">
      <c r="A27" s="4" t="s">
        <v>14</v>
      </c>
      <c r="B27" s="6">
        <v>0.27</v>
      </c>
      <c r="C27" s="26">
        <f>ROUND(C26*B27,0)</f>
        <v>0</v>
      </c>
      <c r="D27" s="26"/>
    </row>
    <row r="28" spans="1:4" x14ac:dyDescent="0.25">
      <c r="A28" s="4" t="s">
        <v>15</v>
      </c>
      <c r="B28" s="4"/>
      <c r="C28" s="27">
        <f>ROUND(C26+C27,0)</f>
        <v>0</v>
      </c>
      <c r="D28" s="27"/>
    </row>
    <row r="32" spans="1:4" x14ac:dyDescent="0.25">
      <c r="B32" s="28" t="s">
        <v>16</v>
      </c>
      <c r="C32" s="28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1" sqref="E11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17</v>
      </c>
      <c r="B1" s="9" t="s">
        <v>18</v>
      </c>
      <c r="C1" s="9" t="s">
        <v>19</v>
      </c>
    </row>
    <row r="2" spans="1:3" x14ac:dyDescent="0.25">
      <c r="A2" s="10" t="s">
        <v>20</v>
      </c>
      <c r="B2" s="10">
        <f>+'Általános épületgépészeti szige'!H28</f>
        <v>0</v>
      </c>
      <c r="C2" s="10">
        <f>+'Általános épületgépészeti szige'!I28</f>
        <v>0</v>
      </c>
    </row>
    <row r="3" spans="1:3" s="8" customFormat="1" x14ac:dyDescent="0.25">
      <c r="A3" s="8" t="s">
        <v>21</v>
      </c>
      <c r="B3" s="8">
        <f>ROUND(SUM(B2:B2),0)</f>
        <v>0</v>
      </c>
      <c r="C3" s="8">
        <f>ROUND(SUM(C2:C2),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4" sqref="F14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22</v>
      </c>
      <c r="B1" s="12" t="s">
        <v>23</v>
      </c>
      <c r="C1" s="12" t="s">
        <v>24</v>
      </c>
      <c r="D1" s="13" t="s">
        <v>25</v>
      </c>
      <c r="E1" s="12" t="s">
        <v>26</v>
      </c>
      <c r="F1" s="13" t="s">
        <v>27</v>
      </c>
      <c r="G1" s="13" t="s">
        <v>28</v>
      </c>
      <c r="H1" s="13" t="s">
        <v>29</v>
      </c>
      <c r="I1" s="13" t="s">
        <v>30</v>
      </c>
    </row>
    <row r="2" spans="1:9" x14ac:dyDescent="0.25">
      <c r="A2" s="15">
        <v>1</v>
      </c>
      <c r="B2" s="16" t="s">
        <v>31</v>
      </c>
      <c r="C2" s="17" t="s">
        <v>32</v>
      </c>
      <c r="D2" s="18">
        <v>1</v>
      </c>
      <c r="E2" s="16" t="s">
        <v>33</v>
      </c>
      <c r="H2" s="18">
        <f>ROUND(D2*F2, 0)</f>
        <v>0</v>
      </c>
      <c r="I2" s="18">
        <f>ROUND(D2*G2, 0)</f>
        <v>0</v>
      </c>
    </row>
    <row r="4" spans="1:9" x14ac:dyDescent="0.25">
      <c r="A4" s="15">
        <v>2</v>
      </c>
      <c r="B4" s="16" t="s">
        <v>34</v>
      </c>
      <c r="C4" s="17" t="s">
        <v>35</v>
      </c>
      <c r="D4" s="18">
        <v>1</v>
      </c>
      <c r="E4" s="16" t="s">
        <v>33</v>
      </c>
      <c r="H4" s="18">
        <f>ROUND(D4*F4, 0)</f>
        <v>0</v>
      </c>
      <c r="I4" s="18">
        <f>ROUND(D4*G4, 0)</f>
        <v>0</v>
      </c>
    </row>
    <row r="6" spans="1:9" x14ac:dyDescent="0.25">
      <c r="A6" s="15">
        <v>3</v>
      </c>
      <c r="B6" s="16" t="s">
        <v>36</v>
      </c>
      <c r="C6" s="17" t="s">
        <v>37</v>
      </c>
      <c r="D6" s="18">
        <v>1</v>
      </c>
      <c r="E6" s="16" t="s">
        <v>33</v>
      </c>
      <c r="H6" s="18">
        <f>ROUND(D6*F6, 0)</f>
        <v>0</v>
      </c>
      <c r="I6" s="18">
        <f>ROUND(D6*G6, 0)</f>
        <v>0</v>
      </c>
    </row>
    <row r="8" spans="1:9" x14ac:dyDescent="0.25">
      <c r="A8" s="15">
        <v>4</v>
      </c>
      <c r="B8" s="16" t="s">
        <v>38</v>
      </c>
      <c r="C8" s="17" t="s">
        <v>39</v>
      </c>
      <c r="D8" s="18">
        <v>1</v>
      </c>
      <c r="E8" s="16" t="s">
        <v>33</v>
      </c>
      <c r="H8" s="18">
        <f>ROUND(D8*F8, 0)</f>
        <v>0</v>
      </c>
      <c r="I8" s="18">
        <f>ROUND(D8*G8, 0)</f>
        <v>0</v>
      </c>
    </row>
    <row r="10" spans="1:9" x14ac:dyDescent="0.25">
      <c r="A10" s="15">
        <v>5</v>
      </c>
      <c r="B10" s="16" t="s">
        <v>40</v>
      </c>
      <c r="C10" s="17" t="s">
        <v>41</v>
      </c>
      <c r="D10" s="18">
        <v>1</v>
      </c>
      <c r="E10" s="16" t="s">
        <v>33</v>
      </c>
      <c r="H10" s="18">
        <f>ROUND(D10*F10, 0)</f>
        <v>0</v>
      </c>
      <c r="I10" s="18">
        <f>ROUND(D10*G10, 0)</f>
        <v>0</v>
      </c>
    </row>
    <row r="12" spans="1:9" x14ac:dyDescent="0.25">
      <c r="A12" s="15">
        <v>6</v>
      </c>
      <c r="B12" s="16" t="s">
        <v>42</v>
      </c>
      <c r="C12" s="17" t="s">
        <v>43</v>
      </c>
      <c r="D12" s="18">
        <v>1</v>
      </c>
      <c r="E12" s="16" t="s">
        <v>33</v>
      </c>
      <c r="H12" s="18">
        <f>ROUND(D12*F12, 0)</f>
        <v>0</v>
      </c>
      <c r="I12" s="18">
        <f>ROUND(D12*G12, 0)</f>
        <v>0</v>
      </c>
    </row>
    <row r="14" spans="1:9" ht="51" x14ac:dyDescent="0.25">
      <c r="A14" s="15">
        <v>7</v>
      </c>
      <c r="B14" s="16" t="s">
        <v>44</v>
      </c>
      <c r="C14" s="17" t="s">
        <v>45</v>
      </c>
      <c r="D14" s="18">
        <v>1</v>
      </c>
      <c r="E14" s="16" t="s">
        <v>33</v>
      </c>
      <c r="H14" s="18">
        <f>ROUND(D14*F14, 0)</f>
        <v>0</v>
      </c>
      <c r="I14" s="18">
        <f>ROUND(D14*G14, 0)</f>
        <v>0</v>
      </c>
    </row>
    <row r="16" spans="1:9" x14ac:dyDescent="0.25">
      <c r="A16" s="15">
        <v>8</v>
      </c>
      <c r="B16" s="16" t="s">
        <v>46</v>
      </c>
      <c r="C16" s="17" t="s">
        <v>47</v>
      </c>
      <c r="D16" s="18">
        <v>1</v>
      </c>
      <c r="E16" s="16" t="s">
        <v>33</v>
      </c>
      <c r="H16" s="18">
        <f>ROUND(D16*F16, 0)</f>
        <v>0</v>
      </c>
      <c r="I16" s="18">
        <f>ROUND(D16*G16, 0)</f>
        <v>0</v>
      </c>
    </row>
    <row r="18" spans="1:9" ht="38.25" x14ac:dyDescent="0.25">
      <c r="A18" s="15">
        <v>9</v>
      </c>
      <c r="B18" s="16" t="s">
        <v>48</v>
      </c>
      <c r="C18" s="17" t="s">
        <v>49</v>
      </c>
      <c r="D18" s="18">
        <v>1</v>
      </c>
      <c r="E18" s="16" t="s">
        <v>33</v>
      </c>
      <c r="H18" s="18">
        <f>ROUND(D18*F18, 0)</f>
        <v>0</v>
      </c>
      <c r="I18" s="18">
        <f>ROUND(D18*G18, 0)</f>
        <v>0</v>
      </c>
    </row>
    <row r="20" spans="1:9" ht="25.5" x14ac:dyDescent="0.25">
      <c r="A20" s="15">
        <v>10</v>
      </c>
      <c r="B20" s="16" t="s">
        <v>50</v>
      </c>
      <c r="C20" s="17" t="s">
        <v>51</v>
      </c>
      <c r="D20" s="18">
        <v>1</v>
      </c>
      <c r="E20" s="16" t="s">
        <v>33</v>
      </c>
      <c r="H20" s="18">
        <f>ROUND(D20*F20, 0)</f>
        <v>0</v>
      </c>
      <c r="I20" s="18">
        <f>ROUND(D20*G20, 0)</f>
        <v>0</v>
      </c>
    </row>
    <row r="22" spans="1:9" x14ac:dyDescent="0.25">
      <c r="A22" s="15">
        <v>11</v>
      </c>
      <c r="B22" s="16" t="s">
        <v>52</v>
      </c>
      <c r="C22" s="17" t="s">
        <v>53</v>
      </c>
      <c r="D22" s="18">
        <v>1</v>
      </c>
      <c r="E22" s="16" t="s">
        <v>33</v>
      </c>
      <c r="H22" s="18">
        <f>ROUND(D22*F22, 0)</f>
        <v>0</v>
      </c>
      <c r="I22" s="18">
        <f>ROUND(D22*G22, 0)</f>
        <v>0</v>
      </c>
    </row>
    <row r="24" spans="1:9" ht="38.25" x14ac:dyDescent="0.25">
      <c r="A24" s="15">
        <v>12</v>
      </c>
      <c r="B24" s="16" t="s">
        <v>54</v>
      </c>
      <c r="C24" s="17" t="s">
        <v>55</v>
      </c>
      <c r="D24" s="18">
        <v>1</v>
      </c>
      <c r="E24" s="16" t="s">
        <v>33</v>
      </c>
      <c r="H24" s="18">
        <f>ROUND(D24*F24, 0)</f>
        <v>0</v>
      </c>
      <c r="I24" s="18">
        <f>ROUND(D24*G24, 0)</f>
        <v>0</v>
      </c>
    </row>
    <row r="26" spans="1:9" ht="25.5" x14ac:dyDescent="0.25">
      <c r="A26" s="15">
        <v>13</v>
      </c>
      <c r="B26" s="16" t="s">
        <v>56</v>
      </c>
      <c r="C26" s="17" t="s">
        <v>57</v>
      </c>
      <c r="D26" s="18">
        <v>1</v>
      </c>
      <c r="E26" s="16" t="s">
        <v>33</v>
      </c>
      <c r="H26" s="18">
        <f>ROUND(D26*F26, 0)</f>
        <v>0</v>
      </c>
      <c r="I26" s="18">
        <f>ROUND(D26*G26, 0)</f>
        <v>0</v>
      </c>
    </row>
    <row r="28" spans="1:9" s="19" customFormat="1" x14ac:dyDescent="0.25">
      <c r="A28" s="11"/>
      <c r="B28" s="12"/>
      <c r="C28" s="12" t="s">
        <v>58</v>
      </c>
      <c r="D28" s="13"/>
      <c r="E28" s="12"/>
      <c r="F28" s="13"/>
      <c r="G28" s="13"/>
      <c r="H28" s="13">
        <f>ROUND(SUM(H2:H27),0)</f>
        <v>0</v>
      </c>
      <c r="I28" s="13">
        <f>ROUND(SUM(I2:I27),0)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Záradék</vt:lpstr>
      <vt:lpstr>Összesítő</vt:lpstr>
      <vt:lpstr>Általános épületgépészeti szige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2018-01-26T14:29:21Z</dcterms:created>
  <dcterms:modified xsi:type="dcterms:W3CDTF">2018-01-26T14:50:31Z</dcterms:modified>
</cp:coreProperties>
</file>